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V1969  FOOTWEAR " sheetId="4" r:id="rId1"/>
  </sheets>
  <definedNames>
    <definedName name="_xlnm._FilterDatabase" localSheetId="0" hidden="1">'V1969  FOOTWEAR '!$B$2:$W$47</definedName>
    <definedName name="_xlnm.Print_Titles" localSheetId="0">'V1969  FOOTWEAR '!$1:$2</definedName>
  </definedNames>
  <calcPr calcId="152511"/>
</workbook>
</file>

<file path=xl/calcChain.xml><?xml version="1.0" encoding="utf-8"?>
<calcChain xmlns="http://schemas.openxmlformats.org/spreadsheetml/2006/main">
  <c r="W47" i="4" l="1"/>
  <c r="V47" i="4"/>
  <c r="U47" i="4"/>
  <c r="T47" i="4"/>
  <c r="S47" i="4"/>
  <c r="R47" i="4"/>
  <c r="Q47" i="4"/>
  <c r="P47" i="4"/>
  <c r="O47" i="4"/>
  <c r="N47" i="4"/>
  <c r="M47" i="4"/>
  <c r="J4" i="4"/>
  <c r="L4" i="4" s="1"/>
  <c r="J5" i="4"/>
  <c r="L5" i="4"/>
  <c r="J6" i="4"/>
  <c r="L6" i="4" s="1"/>
  <c r="J7" i="4"/>
  <c r="L7" i="4"/>
  <c r="J8" i="4"/>
  <c r="L8" i="4" s="1"/>
  <c r="J9" i="4"/>
  <c r="L9" i="4"/>
  <c r="J10" i="4"/>
  <c r="L10" i="4" s="1"/>
  <c r="J11" i="4"/>
  <c r="L11" i="4"/>
  <c r="J12" i="4"/>
  <c r="L12" i="4" s="1"/>
  <c r="J13" i="4"/>
  <c r="L13" i="4"/>
  <c r="J14" i="4"/>
  <c r="L14" i="4" s="1"/>
  <c r="J15" i="4"/>
  <c r="L15" i="4"/>
  <c r="J16" i="4"/>
  <c r="L16" i="4" s="1"/>
  <c r="J17" i="4"/>
  <c r="L17" i="4"/>
  <c r="J18" i="4"/>
  <c r="L18" i="4" s="1"/>
  <c r="J19" i="4"/>
  <c r="L19" i="4"/>
  <c r="J20" i="4"/>
  <c r="L20" i="4" s="1"/>
  <c r="J21" i="4"/>
  <c r="L21" i="4"/>
  <c r="J22" i="4"/>
  <c r="L22" i="4" s="1"/>
  <c r="J23" i="4"/>
  <c r="L23" i="4"/>
  <c r="J24" i="4"/>
  <c r="L24" i="4" s="1"/>
  <c r="J25" i="4"/>
  <c r="L25" i="4"/>
  <c r="J26" i="4"/>
  <c r="L26" i="4" s="1"/>
  <c r="J27" i="4"/>
  <c r="L27" i="4"/>
  <c r="J28" i="4"/>
  <c r="L28" i="4" s="1"/>
  <c r="J29" i="4"/>
  <c r="L29" i="4"/>
  <c r="J30" i="4"/>
  <c r="L30" i="4" s="1"/>
  <c r="J31" i="4"/>
  <c r="L31" i="4"/>
  <c r="J32" i="4"/>
  <c r="L32" i="4" s="1"/>
  <c r="J33" i="4"/>
  <c r="L33" i="4"/>
  <c r="J34" i="4"/>
  <c r="L34" i="4" s="1"/>
  <c r="J35" i="4"/>
  <c r="L35" i="4" s="1"/>
  <c r="J36" i="4"/>
  <c r="L36" i="4" s="1"/>
  <c r="J37" i="4"/>
  <c r="L37" i="4"/>
  <c r="J38" i="4"/>
  <c r="L38" i="4"/>
  <c r="J39" i="4"/>
  <c r="L39" i="4" s="1"/>
  <c r="J40" i="4"/>
  <c r="L40" i="4" s="1"/>
  <c r="J41" i="4"/>
  <c r="L41" i="4" s="1"/>
  <c r="J42" i="4"/>
  <c r="L42" i="4" s="1"/>
  <c r="J43" i="4"/>
  <c r="L43" i="4" s="1"/>
  <c r="J44" i="4"/>
  <c r="L44" i="4" s="1"/>
  <c r="J45" i="4"/>
  <c r="L45" i="4" s="1"/>
  <c r="J46" i="4"/>
  <c r="L46" i="4" s="1"/>
  <c r="J3" i="4"/>
  <c r="J47" i="4" s="1"/>
  <c r="L3" i="4" l="1"/>
  <c r="L47" i="4" s="1"/>
  <c r="K47" i="4" s="1"/>
</calcChain>
</file>

<file path=xl/sharedStrings.xml><?xml version="1.0" encoding="utf-8"?>
<sst xmlns="http://schemas.openxmlformats.org/spreadsheetml/2006/main" count="279" uniqueCount="101">
  <si>
    <t>NAVY</t>
  </si>
  <si>
    <t xml:space="preserve">NAVY </t>
  </si>
  <si>
    <t>BLACK</t>
  </si>
  <si>
    <t>WHITE</t>
  </si>
  <si>
    <t>LIGHT BLUE</t>
  </si>
  <si>
    <t>RED</t>
  </si>
  <si>
    <t>PIUS</t>
  </si>
  <si>
    <t>S25MSHO10</t>
  </si>
  <si>
    <t>SNEAKER</t>
  </si>
  <si>
    <t>GREEN</t>
  </si>
  <si>
    <t xml:space="preserve">BLACK </t>
  </si>
  <si>
    <t>RIKO</t>
  </si>
  <si>
    <t>S25MSHO11</t>
  </si>
  <si>
    <t>OLE</t>
  </si>
  <si>
    <t>S25MSHO12</t>
  </si>
  <si>
    <t>RED / GREE</t>
  </si>
  <si>
    <t xml:space="preserve">AZZURRO / </t>
  </si>
  <si>
    <t>NAVY / PIN</t>
  </si>
  <si>
    <t>MIO</t>
  </si>
  <si>
    <t>S25MSHO13</t>
  </si>
  <si>
    <t>RUNNER</t>
  </si>
  <si>
    <t>MICK</t>
  </si>
  <si>
    <t>S25MSHO14</t>
  </si>
  <si>
    <t>NAVY / LIG</t>
  </si>
  <si>
    <t>SASSUOLO</t>
  </si>
  <si>
    <t>S25MSLI01</t>
  </si>
  <si>
    <t>CORK SLIPPER</t>
  </si>
  <si>
    <t>MILITARY G</t>
  </si>
  <si>
    <t>YAEL</t>
  </si>
  <si>
    <t>S25USLI01</t>
  </si>
  <si>
    <t>RUBBER SLIPPER</t>
  </si>
  <si>
    <t>JADE</t>
  </si>
  <si>
    <t>S25USLI02</t>
  </si>
  <si>
    <t xml:space="preserve">PINK </t>
  </si>
  <si>
    <t xml:space="preserve">ICE GREEN </t>
  </si>
  <si>
    <t>JANNE</t>
  </si>
  <si>
    <t>S25USLI03</t>
  </si>
  <si>
    <t>ORI</t>
  </si>
  <si>
    <t>S25USLI04</t>
  </si>
  <si>
    <t xml:space="preserve">BROWN </t>
  </si>
  <si>
    <t>NALA</t>
  </si>
  <si>
    <t>S25WSHO10</t>
  </si>
  <si>
    <t>GOLD</t>
  </si>
  <si>
    <t>SILVER</t>
  </si>
  <si>
    <t>MOANA</t>
  </si>
  <si>
    <t>S25WSHO11</t>
  </si>
  <si>
    <t>NIKA</t>
  </si>
  <si>
    <t>S25WSHO12</t>
  </si>
  <si>
    <t>SENTA</t>
  </si>
  <si>
    <t>S25WSHO13</t>
  </si>
  <si>
    <t>BEIGE / LE</t>
  </si>
  <si>
    <t>POLLY</t>
  </si>
  <si>
    <t>S25WSHO14</t>
  </si>
  <si>
    <t>BEIGE / PI</t>
  </si>
  <si>
    <t>SASSARI</t>
  </si>
  <si>
    <t>S25WSLI01</t>
  </si>
  <si>
    <t>NAME</t>
  </si>
  <si>
    <t>DESCRIPTION</t>
  </si>
  <si>
    <t>COLOR</t>
  </si>
  <si>
    <t>SIZE RANGE</t>
  </si>
  <si>
    <t>MEN</t>
  </si>
  <si>
    <t>40 - 46</t>
  </si>
  <si>
    <t>36 - 41</t>
  </si>
  <si>
    <t>UNISEX</t>
  </si>
  <si>
    <t>WOMEN</t>
  </si>
  <si>
    <t>36 - 46</t>
  </si>
  <si>
    <t>SW25MSHO23</t>
  </si>
  <si>
    <t>BLUE/BEIGE</t>
  </si>
  <si>
    <t>40-46</t>
  </si>
  <si>
    <t>BLUE/SILVER</t>
  </si>
  <si>
    <t>OFFWHITE/RED</t>
  </si>
  <si>
    <t>SATORIO</t>
  </si>
  <si>
    <t>S25MSH015</t>
  </si>
  <si>
    <t>New Style 2</t>
  </si>
  <si>
    <t>GREY AOP</t>
  </si>
  <si>
    <t>navy</t>
  </si>
  <si>
    <t>BROWN AOP</t>
  </si>
  <si>
    <t>S25USLI05</t>
  </si>
  <si>
    <t>901 G</t>
  </si>
  <si>
    <t>901 S</t>
  </si>
  <si>
    <t>black / Gold</t>
  </si>
  <si>
    <t>Black / silver</t>
  </si>
  <si>
    <t>S25USLI06</t>
  </si>
  <si>
    <t>türkis AOP</t>
  </si>
  <si>
    <t>rose AOP</t>
  </si>
  <si>
    <t>S25USLI07</t>
  </si>
  <si>
    <t>LIGHT BLUE AOP</t>
  </si>
  <si>
    <t>beige / purple</t>
  </si>
  <si>
    <t>36 - 42</t>
  </si>
  <si>
    <t>LUU</t>
  </si>
  <si>
    <t>LIAN</t>
  </si>
  <si>
    <t>MIKA</t>
  </si>
  <si>
    <t xml:space="preserve">PHOTOS </t>
  </si>
  <si>
    <t>GENDER</t>
  </si>
  <si>
    <t>REF</t>
  </si>
  <si>
    <t>COL</t>
  </si>
  <si>
    <t>QTY</t>
  </si>
  <si>
    <t xml:space="preserve">TOTAL </t>
  </si>
  <si>
    <t xml:space="preserve">RETAIL </t>
  </si>
  <si>
    <t xml:space="preserve">TOTAL  VERSACE  V1969  FOOTWEAR </t>
  </si>
  <si>
    <t>VERSACE  V1969  FOOTWEAR  SS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</si>
</sst>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4">
    <font>
      <sz val="12"/>
      <color theme="1"/>
      <name val="Aptos Narrow"/>
      <family val="2"/>
    </font>
    <font>
      <sz val="9"/>
      <name val="Aptos Narrow"/>
      <family val="3"/>
      <charset val="136"/>
    </font>
    <font>
      <sz val="12"/>
      <color indexed="8"/>
      <name val="Aptos Narrow"/>
      <family val="2"/>
    </font>
    <font>
      <b/>
      <sz val="16"/>
      <color indexed="1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b/>
      <sz val="16"/>
      <color indexed="9"/>
      <name val="Times New Roman"/>
      <family val="1"/>
    </font>
    <font>
      <b/>
      <sz val="18"/>
      <color indexed="9"/>
      <name val="Times New Roman"/>
      <family val="1"/>
    </font>
    <font>
      <b/>
      <sz val="12"/>
      <color indexed="9"/>
      <name val="Times New Roman"/>
      <family val="1"/>
    </font>
    <font>
      <b/>
      <sz val="14"/>
      <color indexed="9"/>
      <name val="Times New Roman"/>
      <family val="1"/>
    </font>
    <font>
      <b/>
      <sz val="20"/>
      <color indexed="9"/>
      <name val="Times New Roman"/>
      <family val="1"/>
    </font>
    <font>
      <b/>
      <sz val="28"/>
      <color indexed="9"/>
      <name val="Times New Roman"/>
      <family val="1"/>
    </font>
    <font>
      <b/>
      <sz val="36"/>
      <color indexed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51">
    <xf numFmtId="0" fontId="0" fillId="0" borderId="0" xfId="0"/>
    <xf numFmtId="3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4" fillId="0" borderId="0" xfId="1" applyNumberFormat="1" applyFont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64" fontId="10" fillId="4" borderId="4" xfId="1" applyNumberFormat="1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164" fontId="9" fillId="4" borderId="7" xfId="0" applyNumberFormat="1" applyFont="1" applyFill="1" applyBorder="1" applyAlignment="1">
      <alignment horizontal="center" vertical="center" wrapText="1"/>
    </xf>
    <xf numFmtId="164" fontId="10" fillId="4" borderId="8" xfId="1" applyNumberFormat="1" applyFont="1" applyFill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164" fontId="4" fillId="0" borderId="12" xfId="1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4" xfId="1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6" xfId="1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left" vertical="center" wrapText="1"/>
    </xf>
    <xf numFmtId="0" fontId="13" fillId="5" borderId="24" xfId="0" applyFont="1" applyFill="1" applyBorder="1" applyAlignment="1">
      <alignment horizontal="left" vertical="center" wrapText="1"/>
    </xf>
    <xf numFmtId="0" fontId="13" fillId="5" borderId="7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228600</xdr:rowOff>
    </xdr:from>
    <xdr:to>
      <xdr:col>1</xdr:col>
      <xdr:colOff>1905000</xdr:colOff>
      <xdr:row>3</xdr:row>
      <xdr:rowOff>228600</xdr:rowOff>
    </xdr:to>
    <xdr:pic>
      <xdr:nvPicPr>
        <xdr:cNvPr id="1025" name="Grafik 1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809625"/>
          <a:ext cx="1905000" cy="2076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2</xdr:row>
      <xdr:rowOff>1333500</xdr:rowOff>
    </xdr:from>
    <xdr:to>
      <xdr:col>1</xdr:col>
      <xdr:colOff>1857375</xdr:colOff>
      <xdr:row>4</xdr:row>
      <xdr:rowOff>190500</xdr:rowOff>
    </xdr:to>
    <xdr:pic>
      <xdr:nvPicPr>
        <xdr:cNvPr id="1026" name="Grafik 2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0" y="2428875"/>
          <a:ext cx="1790700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3</xdr:row>
      <xdr:rowOff>1238250</xdr:rowOff>
    </xdr:from>
    <xdr:to>
      <xdr:col>1</xdr:col>
      <xdr:colOff>1924050</xdr:colOff>
      <xdr:row>5</xdr:row>
      <xdr:rowOff>228600</xdr:rowOff>
    </xdr:to>
    <xdr:pic>
      <xdr:nvPicPr>
        <xdr:cNvPr id="1027" name="Grafik 3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3895725"/>
          <a:ext cx="1857375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4</xdr:row>
      <xdr:rowOff>1181100</xdr:rowOff>
    </xdr:from>
    <xdr:to>
      <xdr:col>1</xdr:col>
      <xdr:colOff>1819275</xdr:colOff>
      <xdr:row>6</xdr:row>
      <xdr:rowOff>180975</xdr:rowOff>
    </xdr:to>
    <xdr:pic>
      <xdr:nvPicPr>
        <xdr:cNvPr id="1028" name="Grafik 4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1000" y="5257800"/>
          <a:ext cx="1752600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5</xdr:row>
      <xdr:rowOff>1181100</xdr:rowOff>
    </xdr:from>
    <xdr:to>
      <xdr:col>1</xdr:col>
      <xdr:colOff>1819275</xdr:colOff>
      <xdr:row>7</xdr:row>
      <xdr:rowOff>180975</xdr:rowOff>
    </xdr:to>
    <xdr:pic>
      <xdr:nvPicPr>
        <xdr:cNvPr id="1029" name="Grafik 5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42900" y="6677025"/>
          <a:ext cx="1790700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6</xdr:row>
      <xdr:rowOff>1143000</xdr:rowOff>
    </xdr:from>
    <xdr:to>
      <xdr:col>1</xdr:col>
      <xdr:colOff>1838325</xdr:colOff>
      <xdr:row>8</xdr:row>
      <xdr:rowOff>142875</xdr:rowOff>
    </xdr:to>
    <xdr:pic>
      <xdr:nvPicPr>
        <xdr:cNvPr id="1030" name="Grafik 6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42900" y="8058150"/>
          <a:ext cx="1809750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7</xdr:row>
      <xdr:rowOff>1238250</xdr:rowOff>
    </xdr:from>
    <xdr:to>
      <xdr:col>1</xdr:col>
      <xdr:colOff>1866900</xdr:colOff>
      <xdr:row>9</xdr:row>
      <xdr:rowOff>228600</xdr:rowOff>
    </xdr:to>
    <xdr:pic>
      <xdr:nvPicPr>
        <xdr:cNvPr id="1031" name="Grafik 7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0" y="9572625"/>
          <a:ext cx="1800225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8</xdr:row>
      <xdr:rowOff>1219200</xdr:rowOff>
    </xdr:from>
    <xdr:to>
      <xdr:col>1</xdr:col>
      <xdr:colOff>1819275</xdr:colOff>
      <xdr:row>10</xdr:row>
      <xdr:rowOff>209550</xdr:rowOff>
    </xdr:to>
    <xdr:pic>
      <xdr:nvPicPr>
        <xdr:cNvPr id="1032" name="Grafik 8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0" y="10972800"/>
          <a:ext cx="1752600" cy="1828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9</xdr:row>
      <xdr:rowOff>1143000</xdr:rowOff>
    </xdr:from>
    <xdr:to>
      <xdr:col>1</xdr:col>
      <xdr:colOff>1857375</xdr:colOff>
      <xdr:row>11</xdr:row>
      <xdr:rowOff>142875</xdr:rowOff>
    </xdr:to>
    <xdr:pic>
      <xdr:nvPicPr>
        <xdr:cNvPr id="1033" name="Grafik 9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90525" y="12315825"/>
          <a:ext cx="1781175" cy="183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200025</xdr:colOff>
      <xdr:row>10</xdr:row>
      <xdr:rowOff>1143000</xdr:rowOff>
    </xdr:from>
    <xdr:to>
      <xdr:col>2</xdr:col>
      <xdr:colOff>76200</xdr:colOff>
      <xdr:row>12</xdr:row>
      <xdr:rowOff>0</xdr:rowOff>
    </xdr:to>
    <xdr:pic>
      <xdr:nvPicPr>
        <xdr:cNvPr id="1034" name="Grafik 10"/>
        <xdr:cNvPicPr>
          <a:picLocks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14350" y="13735050"/>
          <a:ext cx="209550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15</xdr:row>
      <xdr:rowOff>1219200</xdr:rowOff>
    </xdr:from>
    <xdr:to>
      <xdr:col>1</xdr:col>
      <xdr:colOff>1647825</xdr:colOff>
      <xdr:row>17</xdr:row>
      <xdr:rowOff>85725</xdr:rowOff>
    </xdr:to>
    <xdr:pic>
      <xdr:nvPicPr>
        <xdr:cNvPr id="1035" name="Grafik 11"/>
        <xdr:cNvPicPr>
          <a:picLocks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61950" y="20907375"/>
          <a:ext cx="160020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16</xdr:row>
      <xdr:rowOff>1219200</xdr:rowOff>
    </xdr:from>
    <xdr:to>
      <xdr:col>1</xdr:col>
      <xdr:colOff>1647825</xdr:colOff>
      <xdr:row>18</xdr:row>
      <xdr:rowOff>85725</xdr:rowOff>
    </xdr:to>
    <xdr:pic>
      <xdr:nvPicPr>
        <xdr:cNvPr id="1036" name="Grafik 12"/>
        <xdr:cNvPicPr>
          <a:picLocks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61950" y="22326600"/>
          <a:ext cx="160020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17</xdr:row>
      <xdr:rowOff>1219200</xdr:rowOff>
    </xdr:from>
    <xdr:to>
      <xdr:col>2</xdr:col>
      <xdr:colOff>0</xdr:colOff>
      <xdr:row>19</xdr:row>
      <xdr:rowOff>85725</xdr:rowOff>
    </xdr:to>
    <xdr:pic>
      <xdr:nvPicPr>
        <xdr:cNvPr id="1037" name="Grafik 13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23745825"/>
          <a:ext cx="215265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32</xdr:row>
      <xdr:rowOff>1295400</xdr:rowOff>
    </xdr:from>
    <xdr:to>
      <xdr:col>2</xdr:col>
      <xdr:colOff>0</xdr:colOff>
      <xdr:row>34</xdr:row>
      <xdr:rowOff>152400</xdr:rowOff>
    </xdr:to>
    <xdr:pic>
      <xdr:nvPicPr>
        <xdr:cNvPr id="1038" name="Grafik 14"/>
        <xdr:cNvPicPr>
          <a:picLocks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1000" y="38261925"/>
          <a:ext cx="215265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33</xdr:row>
      <xdr:rowOff>1295400</xdr:rowOff>
    </xdr:from>
    <xdr:to>
      <xdr:col>2</xdr:col>
      <xdr:colOff>0</xdr:colOff>
      <xdr:row>35</xdr:row>
      <xdr:rowOff>0</xdr:rowOff>
    </xdr:to>
    <xdr:pic>
      <xdr:nvPicPr>
        <xdr:cNvPr id="1039" name="Grafik 15"/>
        <xdr:cNvPicPr>
          <a:picLocks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81000" y="39557325"/>
          <a:ext cx="2152650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35</xdr:row>
      <xdr:rowOff>0</xdr:rowOff>
    </xdr:from>
    <xdr:to>
      <xdr:col>2</xdr:col>
      <xdr:colOff>0</xdr:colOff>
      <xdr:row>36</xdr:row>
      <xdr:rowOff>152400</xdr:rowOff>
    </xdr:to>
    <xdr:pic>
      <xdr:nvPicPr>
        <xdr:cNvPr id="1040" name="Grafik 16"/>
        <xdr:cNvPicPr>
          <a:picLocks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81000" y="41100375"/>
          <a:ext cx="215265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35</xdr:row>
      <xdr:rowOff>1295400</xdr:rowOff>
    </xdr:from>
    <xdr:to>
      <xdr:col>2</xdr:col>
      <xdr:colOff>0</xdr:colOff>
      <xdr:row>37</xdr:row>
      <xdr:rowOff>152400</xdr:rowOff>
    </xdr:to>
    <xdr:pic>
      <xdr:nvPicPr>
        <xdr:cNvPr id="1041" name="Grafik 17"/>
        <xdr:cNvPicPr>
          <a:picLocks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81000" y="42395775"/>
          <a:ext cx="21526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36</xdr:row>
      <xdr:rowOff>1295400</xdr:rowOff>
    </xdr:from>
    <xdr:to>
      <xdr:col>2</xdr:col>
      <xdr:colOff>0</xdr:colOff>
      <xdr:row>38</xdr:row>
      <xdr:rowOff>152400</xdr:rowOff>
    </xdr:to>
    <xdr:pic>
      <xdr:nvPicPr>
        <xdr:cNvPr id="1042" name="Grafik 18"/>
        <xdr:cNvPicPr>
          <a:picLocks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81000" y="43815000"/>
          <a:ext cx="21526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37</xdr:row>
      <xdr:rowOff>1295400</xdr:rowOff>
    </xdr:from>
    <xdr:to>
      <xdr:col>2</xdr:col>
      <xdr:colOff>0</xdr:colOff>
      <xdr:row>39</xdr:row>
      <xdr:rowOff>152400</xdr:rowOff>
    </xdr:to>
    <xdr:pic>
      <xdr:nvPicPr>
        <xdr:cNvPr id="1043" name="Grafik 19"/>
        <xdr:cNvPicPr>
          <a:picLocks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81000" y="45234225"/>
          <a:ext cx="21526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38</xdr:row>
      <xdr:rowOff>1295400</xdr:rowOff>
    </xdr:from>
    <xdr:to>
      <xdr:col>2</xdr:col>
      <xdr:colOff>0</xdr:colOff>
      <xdr:row>40</xdr:row>
      <xdr:rowOff>152400</xdr:rowOff>
    </xdr:to>
    <xdr:pic>
      <xdr:nvPicPr>
        <xdr:cNvPr id="1044" name="Grafik 20"/>
        <xdr:cNvPicPr>
          <a:picLocks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81000" y="46653450"/>
          <a:ext cx="215265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41</xdr:row>
      <xdr:rowOff>19050</xdr:rowOff>
    </xdr:from>
    <xdr:to>
      <xdr:col>1</xdr:col>
      <xdr:colOff>1590675</xdr:colOff>
      <xdr:row>42</xdr:row>
      <xdr:rowOff>66675</xdr:rowOff>
    </xdr:to>
    <xdr:pic>
      <xdr:nvPicPr>
        <xdr:cNvPr id="1045" name="Grafik 21"/>
        <xdr:cNvPicPr>
          <a:picLocks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61950" y="49634775"/>
          <a:ext cx="154305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41</xdr:row>
      <xdr:rowOff>1400175</xdr:rowOff>
    </xdr:from>
    <xdr:to>
      <xdr:col>2</xdr:col>
      <xdr:colOff>0</xdr:colOff>
      <xdr:row>43</xdr:row>
      <xdr:rowOff>142875</xdr:rowOff>
    </xdr:to>
    <xdr:pic>
      <xdr:nvPicPr>
        <xdr:cNvPr id="1046" name="Grafik 22"/>
        <xdr:cNvPicPr>
          <a:picLocks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81000" y="51015900"/>
          <a:ext cx="2152650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42</xdr:row>
      <xdr:rowOff>1314450</xdr:rowOff>
    </xdr:from>
    <xdr:to>
      <xdr:col>2</xdr:col>
      <xdr:colOff>0</xdr:colOff>
      <xdr:row>44</xdr:row>
      <xdr:rowOff>142875</xdr:rowOff>
    </xdr:to>
    <xdr:pic>
      <xdr:nvPicPr>
        <xdr:cNvPr id="1047" name="Grafik 23"/>
        <xdr:cNvPicPr>
          <a:picLocks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81000" y="52349400"/>
          <a:ext cx="2152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43</xdr:row>
      <xdr:rowOff>1314450</xdr:rowOff>
    </xdr:from>
    <xdr:to>
      <xdr:col>2</xdr:col>
      <xdr:colOff>0</xdr:colOff>
      <xdr:row>45</xdr:row>
      <xdr:rowOff>142875</xdr:rowOff>
    </xdr:to>
    <xdr:pic>
      <xdr:nvPicPr>
        <xdr:cNvPr id="1048" name="Grafik 24"/>
        <xdr:cNvPicPr>
          <a:picLocks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81000" y="53768625"/>
          <a:ext cx="2152650" cy="166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44</xdr:row>
      <xdr:rowOff>1314450</xdr:rowOff>
    </xdr:from>
    <xdr:to>
      <xdr:col>2</xdr:col>
      <xdr:colOff>0</xdr:colOff>
      <xdr:row>46</xdr:row>
      <xdr:rowOff>0</xdr:rowOff>
    </xdr:to>
    <xdr:pic>
      <xdr:nvPicPr>
        <xdr:cNvPr id="1049" name="Grafik 25"/>
        <xdr:cNvPicPr>
          <a:picLocks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381000" y="55187850"/>
          <a:ext cx="215265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19</xdr:row>
      <xdr:rowOff>1257300</xdr:rowOff>
    </xdr:from>
    <xdr:to>
      <xdr:col>1</xdr:col>
      <xdr:colOff>1628775</xdr:colOff>
      <xdr:row>21</xdr:row>
      <xdr:rowOff>123825</xdr:rowOff>
    </xdr:to>
    <xdr:pic>
      <xdr:nvPicPr>
        <xdr:cNvPr id="1050" name="Grafik 26"/>
        <xdr:cNvPicPr>
          <a:picLocks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42900" y="26622375"/>
          <a:ext cx="160020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20</xdr:row>
      <xdr:rowOff>1295400</xdr:rowOff>
    </xdr:from>
    <xdr:to>
      <xdr:col>1</xdr:col>
      <xdr:colOff>1647825</xdr:colOff>
      <xdr:row>22</xdr:row>
      <xdr:rowOff>152400</xdr:rowOff>
    </xdr:to>
    <xdr:pic>
      <xdr:nvPicPr>
        <xdr:cNvPr id="1051" name="Grafik 27"/>
        <xdr:cNvPicPr>
          <a:picLocks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61950" y="28079700"/>
          <a:ext cx="1600200" cy="1695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114300</xdr:colOff>
      <xdr:row>21</xdr:row>
      <xdr:rowOff>1276350</xdr:rowOff>
    </xdr:from>
    <xdr:to>
      <xdr:col>2</xdr:col>
      <xdr:colOff>0</xdr:colOff>
      <xdr:row>23</xdr:row>
      <xdr:rowOff>142875</xdr:rowOff>
    </xdr:to>
    <xdr:pic>
      <xdr:nvPicPr>
        <xdr:cNvPr id="1052" name="Grafik 28"/>
        <xdr:cNvPicPr>
          <a:picLocks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428625" y="29479875"/>
          <a:ext cx="2105025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22</xdr:row>
      <xdr:rowOff>1238250</xdr:rowOff>
    </xdr:from>
    <xdr:to>
      <xdr:col>2</xdr:col>
      <xdr:colOff>19050</xdr:colOff>
      <xdr:row>24</xdr:row>
      <xdr:rowOff>104775</xdr:rowOff>
    </xdr:to>
    <xdr:pic>
      <xdr:nvPicPr>
        <xdr:cNvPr id="1053" name="Grafik 29"/>
        <xdr:cNvPicPr>
          <a:picLocks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90525" y="30861000"/>
          <a:ext cx="2162175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23</xdr:row>
      <xdr:rowOff>1219200</xdr:rowOff>
    </xdr:from>
    <xdr:to>
      <xdr:col>2</xdr:col>
      <xdr:colOff>0</xdr:colOff>
      <xdr:row>25</xdr:row>
      <xdr:rowOff>85725</xdr:rowOff>
    </xdr:to>
    <xdr:pic>
      <xdr:nvPicPr>
        <xdr:cNvPr id="1054" name="Grafik 30"/>
        <xdr:cNvPicPr>
          <a:picLocks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81000" y="32261175"/>
          <a:ext cx="215265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24</xdr:row>
      <xdr:rowOff>1171575</xdr:rowOff>
    </xdr:from>
    <xdr:to>
      <xdr:col>1</xdr:col>
      <xdr:colOff>1628775</xdr:colOff>
      <xdr:row>26</xdr:row>
      <xdr:rowOff>38100</xdr:rowOff>
    </xdr:to>
    <xdr:pic>
      <xdr:nvPicPr>
        <xdr:cNvPr id="1055" name="Grafik 31"/>
        <xdr:cNvPicPr>
          <a:picLocks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42900" y="33632775"/>
          <a:ext cx="160020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25</xdr:row>
      <xdr:rowOff>1171575</xdr:rowOff>
    </xdr:from>
    <xdr:to>
      <xdr:col>2</xdr:col>
      <xdr:colOff>0</xdr:colOff>
      <xdr:row>27</xdr:row>
      <xdr:rowOff>38100</xdr:rowOff>
    </xdr:to>
    <xdr:pic>
      <xdr:nvPicPr>
        <xdr:cNvPr id="1056" name="Grafik 32"/>
        <xdr:cNvPicPr>
          <a:picLocks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81000" y="35052000"/>
          <a:ext cx="215265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15</xdr:row>
      <xdr:rowOff>381000</xdr:rowOff>
    </xdr:from>
    <xdr:to>
      <xdr:col>1</xdr:col>
      <xdr:colOff>1466850</xdr:colOff>
      <xdr:row>15</xdr:row>
      <xdr:rowOff>1009650</xdr:rowOff>
    </xdr:to>
    <xdr:pic>
      <xdr:nvPicPr>
        <xdr:cNvPr id="1057" name="Grafik 34"/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23850" y="20069175"/>
          <a:ext cx="14573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13</xdr:row>
      <xdr:rowOff>381000</xdr:rowOff>
    </xdr:from>
    <xdr:to>
      <xdr:col>1</xdr:col>
      <xdr:colOff>1466850</xdr:colOff>
      <xdr:row>13</xdr:row>
      <xdr:rowOff>1038225</xdr:rowOff>
    </xdr:to>
    <xdr:pic>
      <xdr:nvPicPr>
        <xdr:cNvPr id="1058" name="Grafik 35"/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14325" y="17230725"/>
          <a:ext cx="14668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14</xdr:row>
      <xdr:rowOff>342900</xdr:rowOff>
    </xdr:from>
    <xdr:to>
      <xdr:col>1</xdr:col>
      <xdr:colOff>1476375</xdr:colOff>
      <xdr:row>14</xdr:row>
      <xdr:rowOff>1066800</xdr:rowOff>
    </xdr:to>
    <xdr:pic>
      <xdr:nvPicPr>
        <xdr:cNvPr id="1059" name="Grafik 36"/>
        <xdr:cNvPicPr>
          <a:picLocks noChangeAspect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14325" y="18611850"/>
          <a:ext cx="14763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40</xdr:row>
      <xdr:rowOff>342900</xdr:rowOff>
    </xdr:from>
    <xdr:to>
      <xdr:col>1</xdr:col>
      <xdr:colOff>1590675</xdr:colOff>
      <xdr:row>40</xdr:row>
      <xdr:rowOff>1181100</xdr:rowOff>
    </xdr:to>
    <xdr:pic>
      <xdr:nvPicPr>
        <xdr:cNvPr id="1060" name="Grafik 40"/>
        <xdr:cNvPicPr>
          <a:picLocks noChangeAspect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52425" y="48539400"/>
          <a:ext cx="15525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12</xdr:row>
      <xdr:rowOff>123825</xdr:rowOff>
    </xdr:from>
    <xdr:to>
      <xdr:col>1</xdr:col>
      <xdr:colOff>1704975</xdr:colOff>
      <xdr:row>12</xdr:row>
      <xdr:rowOff>1352550</xdr:rowOff>
    </xdr:to>
    <xdr:pic>
      <xdr:nvPicPr>
        <xdr:cNvPr id="1061" name="Grafik 43"/>
        <xdr:cNvPicPr>
          <a:picLocks noChangeAspect="1"/>
        </xdr:cNvPicPr>
      </xdr:nvPicPr>
      <xdr:blipFill>
        <a:blip xmlns:r="http://schemas.openxmlformats.org/officeDocument/2006/relationships" r:embed="rId37" cstate="print"/>
        <a:srcRect b="40434"/>
        <a:stretch>
          <a:fillRect/>
        </a:stretch>
      </xdr:blipFill>
      <xdr:spPr bwMode="auto">
        <a:xfrm>
          <a:off x="314325" y="15554325"/>
          <a:ext cx="170497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18</xdr:row>
      <xdr:rowOff>1352550</xdr:rowOff>
    </xdr:from>
    <xdr:to>
      <xdr:col>1</xdr:col>
      <xdr:colOff>1952625</xdr:colOff>
      <xdr:row>20</xdr:row>
      <xdr:rowOff>219075</xdr:rowOff>
    </xdr:to>
    <xdr:pic>
      <xdr:nvPicPr>
        <xdr:cNvPr id="1062" name="Grafik 13"/>
        <xdr:cNvPicPr>
          <a:picLocks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61950" y="25298400"/>
          <a:ext cx="190500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W47"/>
  <sheetViews>
    <sheetView showGridLines="0" tabSelected="1" zoomScale="90" zoomScaleNormal="90" workbookViewId="0">
      <pane ySplit="2" topLeftCell="A3" activePane="bottomLeft" state="frozen"/>
      <selection pane="bottomLeft" activeCell="O45" sqref="O45"/>
    </sheetView>
  </sheetViews>
  <sheetFormatPr defaultColWidth="11.44140625" defaultRowHeight="111.95" customHeight="1"/>
  <cols>
    <col min="1" max="1" width="3.6640625" style="2" customWidth="1"/>
    <col min="2" max="2" width="25.88671875" style="2" customWidth="1"/>
    <col min="3" max="3" width="11" style="2" customWidth="1"/>
    <col min="4" max="4" width="8.33203125" style="2" customWidth="1"/>
    <col min="5" max="5" width="15.109375" style="2" customWidth="1"/>
    <col min="6" max="6" width="23.6640625" style="2" customWidth="1"/>
    <col min="7" max="7" width="7.6640625" style="2" customWidth="1"/>
    <col min="8" max="8" width="20.44140625" style="2" customWidth="1"/>
    <col min="9" max="9" width="9.6640625" style="2" customWidth="1"/>
    <col min="10" max="10" width="12" style="1" customWidth="1"/>
    <col min="11" max="11" width="13.6640625" style="5" customWidth="1"/>
    <col min="12" max="12" width="15" style="2" customWidth="1"/>
    <col min="13" max="23" width="7.77734375" style="2" customWidth="1"/>
    <col min="24" max="16384" width="11.44140625" style="2"/>
  </cols>
  <sheetData>
    <row r="1" spans="2:23" ht="45.75" customHeight="1" thickBot="1">
      <c r="B1" s="48" t="s">
        <v>100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50"/>
    </row>
    <row r="2" spans="2:23" ht="40.5" customHeight="1" thickBot="1">
      <c r="B2" s="30" t="s">
        <v>92</v>
      </c>
      <c r="C2" s="31" t="s">
        <v>93</v>
      </c>
      <c r="D2" s="32" t="s">
        <v>56</v>
      </c>
      <c r="E2" s="32" t="s">
        <v>94</v>
      </c>
      <c r="F2" s="32" t="s">
        <v>57</v>
      </c>
      <c r="G2" s="32" t="s">
        <v>95</v>
      </c>
      <c r="H2" s="32" t="s">
        <v>58</v>
      </c>
      <c r="I2" s="33" t="s">
        <v>59</v>
      </c>
      <c r="J2" s="29" t="s">
        <v>96</v>
      </c>
      <c r="K2" s="12" t="s">
        <v>98</v>
      </c>
      <c r="L2" s="13" t="s">
        <v>97</v>
      </c>
      <c r="M2" s="9">
        <v>36</v>
      </c>
      <c r="N2" s="10">
        <v>37</v>
      </c>
      <c r="O2" s="10">
        <v>38</v>
      </c>
      <c r="P2" s="10">
        <v>39</v>
      </c>
      <c r="Q2" s="10">
        <v>40</v>
      </c>
      <c r="R2" s="10">
        <v>41</v>
      </c>
      <c r="S2" s="10">
        <v>42</v>
      </c>
      <c r="T2" s="10">
        <v>43</v>
      </c>
      <c r="U2" s="10">
        <v>44</v>
      </c>
      <c r="V2" s="10">
        <v>45</v>
      </c>
      <c r="W2" s="11">
        <v>46</v>
      </c>
    </row>
    <row r="3" spans="2:23" ht="123" customHeight="1">
      <c r="B3" s="34"/>
      <c r="C3" s="35" t="s">
        <v>60</v>
      </c>
      <c r="D3" s="36" t="s">
        <v>6</v>
      </c>
      <c r="E3" s="36" t="s">
        <v>7</v>
      </c>
      <c r="F3" s="35" t="s">
        <v>8</v>
      </c>
      <c r="G3" s="35">
        <v>901</v>
      </c>
      <c r="H3" s="35" t="s">
        <v>10</v>
      </c>
      <c r="I3" s="37" t="s">
        <v>61</v>
      </c>
      <c r="J3" s="16">
        <f t="shared" ref="J3:J46" si="0">SUM(M3:W3)</f>
        <v>1312</v>
      </c>
      <c r="K3" s="19">
        <v>199.9</v>
      </c>
      <c r="L3" s="20">
        <f>J3*K3</f>
        <v>262268.79999999999</v>
      </c>
      <c r="M3" s="25"/>
      <c r="N3" s="8"/>
      <c r="O3" s="8"/>
      <c r="P3" s="8"/>
      <c r="Q3" s="8">
        <v>109</v>
      </c>
      <c r="R3" s="8">
        <v>109</v>
      </c>
      <c r="S3" s="8">
        <v>219</v>
      </c>
      <c r="T3" s="8">
        <v>328</v>
      </c>
      <c r="U3" s="8">
        <v>219</v>
      </c>
      <c r="V3" s="8">
        <v>219</v>
      </c>
      <c r="W3" s="26">
        <v>109</v>
      </c>
    </row>
    <row r="4" spans="2:23" ht="111.95" customHeight="1">
      <c r="B4" s="38"/>
      <c r="C4" s="3" t="s">
        <v>60</v>
      </c>
      <c r="D4" s="4" t="s">
        <v>6</v>
      </c>
      <c r="E4" s="4" t="s">
        <v>7</v>
      </c>
      <c r="F4" s="3" t="s">
        <v>8</v>
      </c>
      <c r="G4" s="3">
        <v>650</v>
      </c>
      <c r="H4" s="3" t="s">
        <v>1</v>
      </c>
      <c r="I4" s="39" t="s">
        <v>61</v>
      </c>
      <c r="J4" s="17">
        <f t="shared" si="0"/>
        <v>992</v>
      </c>
      <c r="K4" s="21">
        <v>199.9</v>
      </c>
      <c r="L4" s="22">
        <f t="shared" ref="L4:L46" si="1">J4*K4</f>
        <v>198300.80000000002</v>
      </c>
      <c r="M4" s="27"/>
      <c r="N4" s="7"/>
      <c r="O4" s="7"/>
      <c r="P4" s="7"/>
      <c r="Q4" s="7">
        <v>82</v>
      </c>
      <c r="R4" s="7">
        <v>82</v>
      </c>
      <c r="S4" s="7">
        <v>166</v>
      </c>
      <c r="T4" s="7">
        <v>248</v>
      </c>
      <c r="U4" s="7">
        <v>166</v>
      </c>
      <c r="V4" s="7">
        <v>166</v>
      </c>
      <c r="W4" s="28">
        <v>82</v>
      </c>
    </row>
    <row r="5" spans="2:23" ht="111.95" customHeight="1">
      <c r="B5" s="38"/>
      <c r="C5" s="3" t="s">
        <v>60</v>
      </c>
      <c r="D5" s="4" t="s">
        <v>6</v>
      </c>
      <c r="E5" s="4" t="s">
        <v>7</v>
      </c>
      <c r="F5" s="3" t="s">
        <v>8</v>
      </c>
      <c r="G5" s="3">
        <v>501</v>
      </c>
      <c r="H5" s="3" t="s">
        <v>9</v>
      </c>
      <c r="I5" s="39" t="s">
        <v>61</v>
      </c>
      <c r="J5" s="17">
        <f t="shared" si="0"/>
        <v>512</v>
      </c>
      <c r="K5" s="21">
        <v>199.9</v>
      </c>
      <c r="L5" s="22">
        <f t="shared" si="1"/>
        <v>102348.8</v>
      </c>
      <c r="M5" s="27"/>
      <c r="N5" s="7"/>
      <c r="O5" s="7"/>
      <c r="P5" s="7"/>
      <c r="Q5" s="7">
        <v>42</v>
      </c>
      <c r="R5" s="7">
        <v>42</v>
      </c>
      <c r="S5" s="7">
        <v>86</v>
      </c>
      <c r="T5" s="7">
        <v>128</v>
      </c>
      <c r="U5" s="7">
        <v>86</v>
      </c>
      <c r="V5" s="7">
        <v>86</v>
      </c>
      <c r="W5" s="28">
        <v>42</v>
      </c>
    </row>
    <row r="6" spans="2:23" ht="111.95" customHeight="1">
      <c r="B6" s="38"/>
      <c r="C6" s="3" t="s">
        <v>60</v>
      </c>
      <c r="D6" s="4" t="s">
        <v>6</v>
      </c>
      <c r="E6" s="4" t="s">
        <v>7</v>
      </c>
      <c r="F6" s="3" t="s">
        <v>8</v>
      </c>
      <c r="G6" s="3">
        <v>400</v>
      </c>
      <c r="H6" s="3" t="s">
        <v>5</v>
      </c>
      <c r="I6" s="39" t="s">
        <v>61</v>
      </c>
      <c r="J6" s="17">
        <f t="shared" si="0"/>
        <v>752</v>
      </c>
      <c r="K6" s="21">
        <v>199.9</v>
      </c>
      <c r="L6" s="22">
        <f t="shared" si="1"/>
        <v>150324.80000000002</v>
      </c>
      <c r="M6" s="27"/>
      <c r="N6" s="7"/>
      <c r="O6" s="7"/>
      <c r="P6" s="7"/>
      <c r="Q6" s="7">
        <v>63</v>
      </c>
      <c r="R6" s="7">
        <v>63</v>
      </c>
      <c r="S6" s="7">
        <v>125</v>
      </c>
      <c r="T6" s="7">
        <v>188</v>
      </c>
      <c r="U6" s="7">
        <v>125</v>
      </c>
      <c r="V6" s="7">
        <v>125</v>
      </c>
      <c r="W6" s="28">
        <v>63</v>
      </c>
    </row>
    <row r="7" spans="2:23" ht="111.95" customHeight="1">
      <c r="B7" s="38"/>
      <c r="C7" s="3" t="s">
        <v>60</v>
      </c>
      <c r="D7" s="4" t="s">
        <v>11</v>
      </c>
      <c r="E7" s="4" t="s">
        <v>12</v>
      </c>
      <c r="F7" s="3" t="s">
        <v>8</v>
      </c>
      <c r="G7" s="3">
        <v>100</v>
      </c>
      <c r="H7" s="3" t="s">
        <v>3</v>
      </c>
      <c r="I7" s="39" t="s">
        <v>61</v>
      </c>
      <c r="J7" s="17">
        <f t="shared" si="0"/>
        <v>542</v>
      </c>
      <c r="K7" s="21">
        <v>199.9</v>
      </c>
      <c r="L7" s="22">
        <f t="shared" si="1"/>
        <v>108345.8</v>
      </c>
      <c r="M7" s="27"/>
      <c r="N7" s="7"/>
      <c r="O7" s="7"/>
      <c r="P7" s="7"/>
      <c r="Q7" s="7">
        <v>44</v>
      </c>
      <c r="R7" s="7">
        <v>45</v>
      </c>
      <c r="S7" s="7">
        <v>90</v>
      </c>
      <c r="T7" s="7">
        <v>138</v>
      </c>
      <c r="U7" s="7">
        <v>90</v>
      </c>
      <c r="V7" s="7">
        <v>90</v>
      </c>
      <c r="W7" s="28">
        <v>45</v>
      </c>
    </row>
    <row r="8" spans="2:23" ht="111.95" customHeight="1">
      <c r="B8" s="38"/>
      <c r="C8" s="3" t="s">
        <v>60</v>
      </c>
      <c r="D8" s="4" t="s">
        <v>13</v>
      </c>
      <c r="E8" s="4" t="s">
        <v>14</v>
      </c>
      <c r="F8" s="3" t="s">
        <v>8</v>
      </c>
      <c r="G8" s="3">
        <v>6542</v>
      </c>
      <c r="H8" s="3" t="s">
        <v>17</v>
      </c>
      <c r="I8" s="39" t="s">
        <v>61</v>
      </c>
      <c r="J8" s="17">
        <f t="shared" si="0"/>
        <v>971</v>
      </c>
      <c r="K8" s="21">
        <v>199.9</v>
      </c>
      <c r="L8" s="22">
        <f t="shared" si="1"/>
        <v>194102.9</v>
      </c>
      <c r="M8" s="27"/>
      <c r="N8" s="7"/>
      <c r="O8" s="7"/>
      <c r="P8" s="7"/>
      <c r="Q8" s="7">
        <v>82</v>
      </c>
      <c r="R8" s="7">
        <v>81</v>
      </c>
      <c r="S8" s="7">
        <v>162</v>
      </c>
      <c r="T8" s="7">
        <v>243</v>
      </c>
      <c r="U8" s="7">
        <v>161</v>
      </c>
      <c r="V8" s="7">
        <v>162</v>
      </c>
      <c r="W8" s="28">
        <v>80</v>
      </c>
    </row>
    <row r="9" spans="2:23" ht="111.95" customHeight="1">
      <c r="B9" s="38"/>
      <c r="C9" s="3" t="s">
        <v>60</v>
      </c>
      <c r="D9" s="4" t="s">
        <v>13</v>
      </c>
      <c r="E9" s="4" t="s">
        <v>14</v>
      </c>
      <c r="F9" s="3" t="s">
        <v>8</v>
      </c>
      <c r="G9" s="3">
        <v>6030</v>
      </c>
      <c r="H9" s="3" t="s">
        <v>16</v>
      </c>
      <c r="I9" s="39" t="s">
        <v>61</v>
      </c>
      <c r="J9" s="17">
        <f t="shared" si="0"/>
        <v>623</v>
      </c>
      <c r="K9" s="21">
        <v>199.9</v>
      </c>
      <c r="L9" s="22">
        <f t="shared" si="1"/>
        <v>124537.7</v>
      </c>
      <c r="M9" s="27"/>
      <c r="N9" s="7"/>
      <c r="O9" s="7"/>
      <c r="P9" s="7"/>
      <c r="Q9" s="7">
        <v>53</v>
      </c>
      <c r="R9" s="7">
        <v>52</v>
      </c>
      <c r="S9" s="7">
        <v>104</v>
      </c>
      <c r="T9" s="7">
        <v>156</v>
      </c>
      <c r="U9" s="7">
        <v>103</v>
      </c>
      <c r="V9" s="7">
        <v>104</v>
      </c>
      <c r="W9" s="28">
        <v>51</v>
      </c>
    </row>
    <row r="10" spans="2:23" ht="111.95" customHeight="1">
      <c r="B10" s="38"/>
      <c r="C10" s="3" t="s">
        <v>60</v>
      </c>
      <c r="D10" s="4" t="s">
        <v>13</v>
      </c>
      <c r="E10" s="4" t="s">
        <v>14</v>
      </c>
      <c r="F10" s="3" t="s">
        <v>8</v>
      </c>
      <c r="G10" s="3">
        <v>4050</v>
      </c>
      <c r="H10" s="3" t="s">
        <v>15</v>
      </c>
      <c r="I10" s="39" t="s">
        <v>61</v>
      </c>
      <c r="J10" s="17">
        <f t="shared" si="0"/>
        <v>636</v>
      </c>
      <c r="K10" s="21">
        <v>199.9</v>
      </c>
      <c r="L10" s="22">
        <f t="shared" si="1"/>
        <v>127136.40000000001</v>
      </c>
      <c r="M10" s="27"/>
      <c r="N10" s="7"/>
      <c r="O10" s="7"/>
      <c r="P10" s="7"/>
      <c r="Q10" s="7">
        <v>54</v>
      </c>
      <c r="R10" s="7">
        <v>53</v>
      </c>
      <c r="S10" s="7">
        <v>107</v>
      </c>
      <c r="T10" s="7">
        <v>160</v>
      </c>
      <c r="U10" s="7">
        <v>105</v>
      </c>
      <c r="V10" s="7">
        <v>106</v>
      </c>
      <c r="W10" s="28">
        <v>51</v>
      </c>
    </row>
    <row r="11" spans="2:23" ht="111.95" customHeight="1">
      <c r="B11" s="38"/>
      <c r="C11" s="3" t="s">
        <v>60</v>
      </c>
      <c r="D11" s="4" t="s">
        <v>18</v>
      </c>
      <c r="E11" s="4" t="s">
        <v>19</v>
      </c>
      <c r="F11" s="3" t="s">
        <v>20</v>
      </c>
      <c r="G11" s="3">
        <v>4050</v>
      </c>
      <c r="H11" s="3" t="s">
        <v>15</v>
      </c>
      <c r="I11" s="39" t="s">
        <v>61</v>
      </c>
      <c r="J11" s="17">
        <f t="shared" si="0"/>
        <v>669</v>
      </c>
      <c r="K11" s="21">
        <v>199.9</v>
      </c>
      <c r="L11" s="22">
        <f t="shared" si="1"/>
        <v>133733.1</v>
      </c>
      <c r="M11" s="27"/>
      <c r="N11" s="7"/>
      <c r="O11" s="7"/>
      <c r="P11" s="7"/>
      <c r="Q11" s="7">
        <v>56</v>
      </c>
      <c r="R11" s="7">
        <v>55</v>
      </c>
      <c r="S11" s="7">
        <v>112</v>
      </c>
      <c r="T11" s="7">
        <v>169</v>
      </c>
      <c r="U11" s="7">
        <v>111</v>
      </c>
      <c r="V11" s="7">
        <v>112</v>
      </c>
      <c r="W11" s="28">
        <v>54</v>
      </c>
    </row>
    <row r="12" spans="2:23" ht="111.95" customHeight="1">
      <c r="B12" s="38"/>
      <c r="C12" s="3" t="s">
        <v>60</v>
      </c>
      <c r="D12" s="4" t="s">
        <v>21</v>
      </c>
      <c r="E12" s="4" t="s">
        <v>22</v>
      </c>
      <c r="F12" s="3" t="s">
        <v>20</v>
      </c>
      <c r="G12" s="3">
        <v>6562</v>
      </c>
      <c r="H12" s="3" t="s">
        <v>23</v>
      </c>
      <c r="I12" s="39" t="s">
        <v>61</v>
      </c>
      <c r="J12" s="17">
        <f t="shared" si="0"/>
        <v>669</v>
      </c>
      <c r="K12" s="21">
        <v>199.9</v>
      </c>
      <c r="L12" s="22">
        <f t="shared" si="1"/>
        <v>133733.1</v>
      </c>
      <c r="M12" s="27"/>
      <c r="N12" s="7"/>
      <c r="O12" s="7"/>
      <c r="P12" s="7"/>
      <c r="Q12" s="7">
        <v>56</v>
      </c>
      <c r="R12" s="7">
        <v>55</v>
      </c>
      <c r="S12" s="7">
        <v>112</v>
      </c>
      <c r="T12" s="7">
        <v>169</v>
      </c>
      <c r="U12" s="7">
        <v>111</v>
      </c>
      <c r="V12" s="7">
        <v>112</v>
      </c>
      <c r="W12" s="28">
        <v>54</v>
      </c>
    </row>
    <row r="13" spans="2:23" ht="111.95" customHeight="1">
      <c r="B13" s="38"/>
      <c r="C13" s="3" t="s">
        <v>60</v>
      </c>
      <c r="D13" s="4" t="s">
        <v>21</v>
      </c>
      <c r="E13" s="4" t="s">
        <v>72</v>
      </c>
      <c r="F13" s="3" t="s">
        <v>20</v>
      </c>
      <c r="G13" s="3" t="s">
        <v>73</v>
      </c>
      <c r="H13" s="3"/>
      <c r="I13" s="39" t="s">
        <v>61</v>
      </c>
      <c r="J13" s="17">
        <f t="shared" si="0"/>
        <v>952</v>
      </c>
      <c r="K13" s="21">
        <v>199.9</v>
      </c>
      <c r="L13" s="22">
        <f t="shared" si="1"/>
        <v>190304.80000000002</v>
      </c>
      <c r="M13" s="27"/>
      <c r="N13" s="7"/>
      <c r="O13" s="7"/>
      <c r="P13" s="7"/>
      <c r="Q13" s="7">
        <v>79</v>
      </c>
      <c r="R13" s="7">
        <v>79</v>
      </c>
      <c r="S13" s="7">
        <v>159</v>
      </c>
      <c r="T13" s="7">
        <v>238</v>
      </c>
      <c r="U13" s="7">
        <v>159</v>
      </c>
      <c r="V13" s="7">
        <v>159</v>
      </c>
      <c r="W13" s="28">
        <v>79</v>
      </c>
    </row>
    <row r="14" spans="2:23" ht="111.95" customHeight="1">
      <c r="B14" s="38"/>
      <c r="C14" s="3" t="s">
        <v>60</v>
      </c>
      <c r="D14" s="4" t="s">
        <v>71</v>
      </c>
      <c r="E14" s="3" t="s">
        <v>66</v>
      </c>
      <c r="F14" s="3" t="s">
        <v>20</v>
      </c>
      <c r="G14" s="3">
        <v>1127</v>
      </c>
      <c r="H14" s="3" t="s">
        <v>67</v>
      </c>
      <c r="I14" s="39" t="s">
        <v>68</v>
      </c>
      <c r="J14" s="17">
        <f t="shared" si="0"/>
        <v>168</v>
      </c>
      <c r="K14" s="21">
        <v>199.9</v>
      </c>
      <c r="L14" s="22">
        <f t="shared" si="1"/>
        <v>33583.200000000004</v>
      </c>
      <c r="M14" s="27"/>
      <c r="N14" s="7"/>
      <c r="O14" s="7"/>
      <c r="P14" s="7"/>
      <c r="Q14" s="7">
        <v>14</v>
      </c>
      <c r="R14" s="7">
        <v>14</v>
      </c>
      <c r="S14" s="7">
        <v>28</v>
      </c>
      <c r="T14" s="7">
        <v>42</v>
      </c>
      <c r="U14" s="7">
        <v>28</v>
      </c>
      <c r="V14" s="7">
        <v>28</v>
      </c>
      <c r="W14" s="28">
        <v>14</v>
      </c>
    </row>
    <row r="15" spans="2:23" ht="111.95" customHeight="1">
      <c r="B15" s="38"/>
      <c r="C15" s="3" t="s">
        <v>60</v>
      </c>
      <c r="D15" s="4" t="s">
        <v>71</v>
      </c>
      <c r="E15" s="3" t="s">
        <v>66</v>
      </c>
      <c r="F15" s="3" t="s">
        <v>20</v>
      </c>
      <c r="G15" s="3">
        <v>1129</v>
      </c>
      <c r="H15" s="3" t="s">
        <v>69</v>
      </c>
      <c r="I15" s="39" t="s">
        <v>68</v>
      </c>
      <c r="J15" s="17">
        <f t="shared" si="0"/>
        <v>168</v>
      </c>
      <c r="K15" s="21">
        <v>199.9</v>
      </c>
      <c r="L15" s="22">
        <f t="shared" si="1"/>
        <v>33583.200000000004</v>
      </c>
      <c r="M15" s="27"/>
      <c r="N15" s="7"/>
      <c r="O15" s="7"/>
      <c r="P15" s="7"/>
      <c r="Q15" s="7">
        <v>14</v>
      </c>
      <c r="R15" s="7">
        <v>14</v>
      </c>
      <c r="S15" s="7">
        <v>28</v>
      </c>
      <c r="T15" s="7">
        <v>42</v>
      </c>
      <c r="U15" s="7">
        <v>28</v>
      </c>
      <c r="V15" s="7">
        <v>28</v>
      </c>
      <c r="W15" s="28">
        <v>14</v>
      </c>
    </row>
    <row r="16" spans="2:23" ht="111.95" customHeight="1">
      <c r="B16" s="38"/>
      <c r="C16" s="3" t="s">
        <v>60</v>
      </c>
      <c r="D16" s="4" t="s">
        <v>71</v>
      </c>
      <c r="E16" s="3" t="s">
        <v>66</v>
      </c>
      <c r="F16" s="3" t="s">
        <v>20</v>
      </c>
      <c r="G16" s="3">
        <v>1128</v>
      </c>
      <c r="H16" s="3" t="s">
        <v>70</v>
      </c>
      <c r="I16" s="39" t="s">
        <v>68</v>
      </c>
      <c r="J16" s="17">
        <f t="shared" si="0"/>
        <v>168</v>
      </c>
      <c r="K16" s="21">
        <v>199.9</v>
      </c>
      <c r="L16" s="22">
        <f t="shared" si="1"/>
        <v>33583.200000000004</v>
      </c>
      <c r="M16" s="27"/>
      <c r="N16" s="7"/>
      <c r="O16" s="7"/>
      <c r="P16" s="7"/>
      <c r="Q16" s="7">
        <v>14</v>
      </c>
      <c r="R16" s="7">
        <v>14</v>
      </c>
      <c r="S16" s="7">
        <v>28</v>
      </c>
      <c r="T16" s="7">
        <v>42</v>
      </c>
      <c r="U16" s="7">
        <v>28</v>
      </c>
      <c r="V16" s="7">
        <v>28</v>
      </c>
      <c r="W16" s="28">
        <v>14</v>
      </c>
    </row>
    <row r="17" spans="2:23" ht="111.95" customHeight="1">
      <c r="B17" s="38"/>
      <c r="C17" s="3" t="s">
        <v>60</v>
      </c>
      <c r="D17" s="4" t="s">
        <v>24</v>
      </c>
      <c r="E17" s="4" t="s">
        <v>25</v>
      </c>
      <c r="F17" s="3" t="s">
        <v>26</v>
      </c>
      <c r="G17" s="3">
        <v>901</v>
      </c>
      <c r="H17" s="3" t="s">
        <v>10</v>
      </c>
      <c r="I17" s="39" t="s">
        <v>61</v>
      </c>
      <c r="J17" s="17">
        <f t="shared" si="0"/>
        <v>1885</v>
      </c>
      <c r="K17" s="21">
        <v>89.9</v>
      </c>
      <c r="L17" s="22">
        <f t="shared" si="1"/>
        <v>169461.5</v>
      </c>
      <c r="M17" s="27"/>
      <c r="N17" s="7"/>
      <c r="O17" s="7"/>
      <c r="P17" s="7"/>
      <c r="Q17" s="7">
        <v>158</v>
      </c>
      <c r="R17" s="7">
        <v>157</v>
      </c>
      <c r="S17" s="7">
        <v>313</v>
      </c>
      <c r="T17" s="7">
        <v>472</v>
      </c>
      <c r="U17" s="7">
        <v>313</v>
      </c>
      <c r="V17" s="7">
        <v>315</v>
      </c>
      <c r="W17" s="28">
        <v>157</v>
      </c>
    </row>
    <row r="18" spans="2:23" ht="111.95" customHeight="1">
      <c r="B18" s="38"/>
      <c r="C18" s="3" t="s">
        <v>60</v>
      </c>
      <c r="D18" s="4" t="s">
        <v>24</v>
      </c>
      <c r="E18" s="4" t="s">
        <v>25</v>
      </c>
      <c r="F18" s="3" t="s">
        <v>26</v>
      </c>
      <c r="G18" s="3">
        <v>851</v>
      </c>
      <c r="H18" s="3" t="s">
        <v>74</v>
      </c>
      <c r="I18" s="39" t="s">
        <v>61</v>
      </c>
      <c r="J18" s="17">
        <f t="shared" si="0"/>
        <v>1494</v>
      </c>
      <c r="K18" s="21">
        <v>89.9</v>
      </c>
      <c r="L18" s="22">
        <f t="shared" si="1"/>
        <v>134310.6</v>
      </c>
      <c r="M18" s="27"/>
      <c r="N18" s="7"/>
      <c r="O18" s="7"/>
      <c r="P18" s="7"/>
      <c r="Q18" s="7">
        <v>125</v>
      </c>
      <c r="R18" s="7">
        <v>124</v>
      </c>
      <c r="S18" s="7">
        <v>248</v>
      </c>
      <c r="T18" s="7">
        <v>374</v>
      </c>
      <c r="U18" s="7">
        <v>248</v>
      </c>
      <c r="V18" s="7">
        <v>250</v>
      </c>
      <c r="W18" s="28">
        <v>125</v>
      </c>
    </row>
    <row r="19" spans="2:23" ht="111.95" customHeight="1">
      <c r="B19" s="38"/>
      <c r="C19" s="3" t="s">
        <v>60</v>
      </c>
      <c r="D19" s="4" t="s">
        <v>24</v>
      </c>
      <c r="E19" s="4" t="s">
        <v>25</v>
      </c>
      <c r="F19" s="3" t="s">
        <v>26</v>
      </c>
      <c r="G19" s="3">
        <v>550</v>
      </c>
      <c r="H19" s="3" t="s">
        <v>27</v>
      </c>
      <c r="I19" s="39" t="s">
        <v>61</v>
      </c>
      <c r="J19" s="17">
        <f t="shared" si="0"/>
        <v>1325</v>
      </c>
      <c r="K19" s="21">
        <v>89.9</v>
      </c>
      <c r="L19" s="22">
        <f t="shared" si="1"/>
        <v>119117.50000000001</v>
      </c>
      <c r="M19" s="27"/>
      <c r="N19" s="7"/>
      <c r="O19" s="7"/>
      <c r="P19" s="7"/>
      <c r="Q19" s="7">
        <v>112</v>
      </c>
      <c r="R19" s="7">
        <v>110</v>
      </c>
      <c r="S19" s="7">
        <v>220</v>
      </c>
      <c r="T19" s="7">
        <v>331</v>
      </c>
      <c r="U19" s="7">
        <v>219</v>
      </c>
      <c r="V19" s="7">
        <v>222</v>
      </c>
      <c r="W19" s="28">
        <v>111</v>
      </c>
    </row>
    <row r="20" spans="2:23" ht="111.95" customHeight="1">
      <c r="B20" s="38"/>
      <c r="C20" s="3" t="s">
        <v>60</v>
      </c>
      <c r="D20" s="4" t="s">
        <v>24</v>
      </c>
      <c r="E20" s="4" t="s">
        <v>25</v>
      </c>
      <c r="F20" s="3" t="s">
        <v>26</v>
      </c>
      <c r="G20" s="3">
        <v>650</v>
      </c>
      <c r="H20" s="3" t="s">
        <v>75</v>
      </c>
      <c r="I20" s="39" t="s">
        <v>61</v>
      </c>
      <c r="J20" s="17">
        <f t="shared" si="0"/>
        <v>1352</v>
      </c>
      <c r="K20" s="21">
        <v>89.9</v>
      </c>
      <c r="L20" s="22">
        <f t="shared" si="1"/>
        <v>121544.8</v>
      </c>
      <c r="M20" s="27"/>
      <c r="N20" s="7"/>
      <c r="O20" s="7"/>
      <c r="P20" s="7"/>
      <c r="Q20" s="7">
        <v>113</v>
      </c>
      <c r="R20" s="7">
        <v>113</v>
      </c>
      <c r="S20" s="7">
        <v>226</v>
      </c>
      <c r="T20" s="7">
        <v>337</v>
      </c>
      <c r="U20" s="7">
        <v>225</v>
      </c>
      <c r="V20" s="7">
        <v>225</v>
      </c>
      <c r="W20" s="28">
        <v>113</v>
      </c>
    </row>
    <row r="21" spans="2:23" ht="111.95" customHeight="1">
      <c r="B21" s="38"/>
      <c r="C21" s="3" t="s">
        <v>63</v>
      </c>
      <c r="D21" s="4" t="s">
        <v>28</v>
      </c>
      <c r="E21" s="4" t="s">
        <v>29</v>
      </c>
      <c r="F21" s="3" t="s">
        <v>30</v>
      </c>
      <c r="G21" s="3">
        <v>901</v>
      </c>
      <c r="H21" s="3" t="s">
        <v>2</v>
      </c>
      <c r="I21" s="39" t="s">
        <v>65</v>
      </c>
      <c r="J21" s="17">
        <f t="shared" si="0"/>
        <v>1992</v>
      </c>
      <c r="K21" s="21">
        <v>59.9</v>
      </c>
      <c r="L21" s="22">
        <f t="shared" si="1"/>
        <v>119320.8</v>
      </c>
      <c r="M21" s="27">
        <v>31</v>
      </c>
      <c r="N21" s="7">
        <v>31</v>
      </c>
      <c r="O21" s="7">
        <v>62</v>
      </c>
      <c r="P21" s="7">
        <v>93</v>
      </c>
      <c r="Q21" s="7">
        <v>193</v>
      </c>
      <c r="R21" s="7">
        <v>215</v>
      </c>
      <c r="S21" s="7">
        <v>319</v>
      </c>
      <c r="T21" s="7">
        <v>392</v>
      </c>
      <c r="U21" s="7">
        <v>276</v>
      </c>
      <c r="V21" s="7">
        <v>247</v>
      </c>
      <c r="W21" s="28">
        <v>133</v>
      </c>
    </row>
    <row r="22" spans="2:23" ht="111.95" customHeight="1">
      <c r="B22" s="38"/>
      <c r="C22" s="3" t="s">
        <v>63</v>
      </c>
      <c r="D22" s="4" t="s">
        <v>28</v>
      </c>
      <c r="E22" s="4" t="s">
        <v>29</v>
      </c>
      <c r="F22" s="3" t="s">
        <v>30</v>
      </c>
      <c r="G22" s="3">
        <v>650</v>
      </c>
      <c r="H22" s="3" t="s">
        <v>0</v>
      </c>
      <c r="I22" s="39" t="s">
        <v>65</v>
      </c>
      <c r="J22" s="17">
        <f t="shared" si="0"/>
        <v>1386</v>
      </c>
      <c r="K22" s="21">
        <v>59.9</v>
      </c>
      <c r="L22" s="22">
        <f t="shared" si="1"/>
        <v>83021.399999999994</v>
      </c>
      <c r="M22" s="27">
        <v>29</v>
      </c>
      <c r="N22" s="7">
        <v>29</v>
      </c>
      <c r="O22" s="7">
        <v>58</v>
      </c>
      <c r="P22" s="7">
        <v>87</v>
      </c>
      <c r="Q22" s="7">
        <v>144</v>
      </c>
      <c r="R22" s="7">
        <v>143</v>
      </c>
      <c r="S22" s="7">
        <v>202</v>
      </c>
      <c r="T22" s="7">
        <v>260</v>
      </c>
      <c r="U22" s="7">
        <v>173</v>
      </c>
      <c r="V22" s="7">
        <v>174</v>
      </c>
      <c r="W22" s="28">
        <v>87</v>
      </c>
    </row>
    <row r="23" spans="2:23" ht="111.95" customHeight="1">
      <c r="B23" s="38"/>
      <c r="C23" s="3" t="s">
        <v>63</v>
      </c>
      <c r="D23" s="4" t="s">
        <v>31</v>
      </c>
      <c r="E23" s="4" t="s">
        <v>32</v>
      </c>
      <c r="F23" s="3" t="s">
        <v>30</v>
      </c>
      <c r="G23" s="3">
        <v>621</v>
      </c>
      <c r="H23" s="3" t="s">
        <v>4</v>
      </c>
      <c r="I23" s="39" t="s">
        <v>65</v>
      </c>
      <c r="J23" s="17">
        <f t="shared" si="0"/>
        <v>813</v>
      </c>
      <c r="K23" s="21">
        <v>59.9</v>
      </c>
      <c r="L23" s="22">
        <f t="shared" si="1"/>
        <v>48698.7</v>
      </c>
      <c r="M23" s="27">
        <v>21</v>
      </c>
      <c r="N23" s="7">
        <v>21</v>
      </c>
      <c r="O23" s="7">
        <v>42</v>
      </c>
      <c r="P23" s="7">
        <v>65</v>
      </c>
      <c r="Q23" s="7">
        <v>89</v>
      </c>
      <c r="R23" s="7">
        <v>89</v>
      </c>
      <c r="S23" s="7">
        <v>114</v>
      </c>
      <c r="T23" s="7">
        <v>140</v>
      </c>
      <c r="U23" s="7">
        <v>93</v>
      </c>
      <c r="V23" s="7">
        <v>93</v>
      </c>
      <c r="W23" s="28">
        <v>46</v>
      </c>
    </row>
    <row r="24" spans="2:23" ht="111.95" customHeight="1">
      <c r="B24" s="38"/>
      <c r="C24" s="3" t="s">
        <v>63</v>
      </c>
      <c r="D24" s="4" t="s">
        <v>31</v>
      </c>
      <c r="E24" s="4" t="s">
        <v>32</v>
      </c>
      <c r="F24" s="3" t="s">
        <v>30</v>
      </c>
      <c r="G24" s="3">
        <v>505</v>
      </c>
      <c r="H24" s="3" t="s">
        <v>34</v>
      </c>
      <c r="I24" s="39" t="s">
        <v>65</v>
      </c>
      <c r="J24" s="17">
        <f t="shared" si="0"/>
        <v>993</v>
      </c>
      <c r="K24" s="21">
        <v>59.9</v>
      </c>
      <c r="L24" s="22">
        <f t="shared" si="1"/>
        <v>59480.7</v>
      </c>
      <c r="M24" s="27">
        <v>25</v>
      </c>
      <c r="N24" s="7">
        <v>25</v>
      </c>
      <c r="O24" s="7">
        <v>50</v>
      </c>
      <c r="P24" s="7">
        <v>75</v>
      </c>
      <c r="Q24" s="7">
        <v>109</v>
      </c>
      <c r="R24" s="7">
        <v>109</v>
      </c>
      <c r="S24" s="7">
        <v>140</v>
      </c>
      <c r="T24" s="7">
        <v>173</v>
      </c>
      <c r="U24" s="7">
        <v>115</v>
      </c>
      <c r="V24" s="7">
        <v>115</v>
      </c>
      <c r="W24" s="28">
        <v>57</v>
      </c>
    </row>
    <row r="25" spans="2:23" ht="111.95" customHeight="1">
      <c r="B25" s="38"/>
      <c r="C25" s="3" t="s">
        <v>63</v>
      </c>
      <c r="D25" s="4" t="s">
        <v>31</v>
      </c>
      <c r="E25" s="4" t="s">
        <v>32</v>
      </c>
      <c r="F25" s="3" t="s">
        <v>30</v>
      </c>
      <c r="G25" s="3">
        <v>420</v>
      </c>
      <c r="H25" s="3" t="s">
        <v>33</v>
      </c>
      <c r="I25" s="39" t="s">
        <v>65</v>
      </c>
      <c r="J25" s="17">
        <f t="shared" si="0"/>
        <v>921</v>
      </c>
      <c r="K25" s="21">
        <v>59.9</v>
      </c>
      <c r="L25" s="22">
        <f t="shared" si="1"/>
        <v>55167.9</v>
      </c>
      <c r="M25" s="27">
        <v>77</v>
      </c>
      <c r="N25" s="7">
        <v>77</v>
      </c>
      <c r="O25" s="7">
        <v>154</v>
      </c>
      <c r="P25" s="7">
        <v>231</v>
      </c>
      <c r="Q25" s="7">
        <v>153</v>
      </c>
      <c r="R25" s="7">
        <v>153</v>
      </c>
      <c r="S25" s="7">
        <v>76</v>
      </c>
      <c r="T25" s="7"/>
      <c r="U25" s="7"/>
      <c r="V25" s="7"/>
      <c r="W25" s="28"/>
    </row>
    <row r="26" spans="2:23" ht="111.95" customHeight="1">
      <c r="B26" s="38"/>
      <c r="C26" s="3" t="s">
        <v>63</v>
      </c>
      <c r="D26" s="4" t="s">
        <v>35</v>
      </c>
      <c r="E26" s="4" t="s">
        <v>36</v>
      </c>
      <c r="F26" s="3" t="s">
        <v>30</v>
      </c>
      <c r="G26" s="3">
        <v>851</v>
      </c>
      <c r="H26" s="3" t="s">
        <v>74</v>
      </c>
      <c r="I26" s="39" t="s">
        <v>65</v>
      </c>
      <c r="J26" s="17">
        <f t="shared" si="0"/>
        <v>1008</v>
      </c>
      <c r="K26" s="21">
        <v>69.900000000000006</v>
      </c>
      <c r="L26" s="22">
        <f t="shared" si="1"/>
        <v>70459.200000000012</v>
      </c>
      <c r="M26" s="27">
        <v>21</v>
      </c>
      <c r="N26" s="7">
        <v>21</v>
      </c>
      <c r="O26" s="7">
        <v>43</v>
      </c>
      <c r="P26" s="7">
        <v>63</v>
      </c>
      <c r="Q26" s="7">
        <v>104</v>
      </c>
      <c r="R26" s="7">
        <v>104</v>
      </c>
      <c r="S26" s="7">
        <v>147</v>
      </c>
      <c r="T26" s="7">
        <v>190</v>
      </c>
      <c r="U26" s="7">
        <v>126</v>
      </c>
      <c r="V26" s="7">
        <v>126</v>
      </c>
      <c r="W26" s="28">
        <v>63</v>
      </c>
    </row>
    <row r="27" spans="2:23" ht="111.95" customHeight="1">
      <c r="B27" s="38"/>
      <c r="C27" s="3" t="s">
        <v>63</v>
      </c>
      <c r="D27" s="4" t="s">
        <v>37</v>
      </c>
      <c r="E27" s="4" t="s">
        <v>38</v>
      </c>
      <c r="F27" s="3" t="s">
        <v>30</v>
      </c>
      <c r="G27" s="3">
        <v>300</v>
      </c>
      <c r="H27" s="3" t="s">
        <v>76</v>
      </c>
      <c r="I27" s="39" t="s">
        <v>65</v>
      </c>
      <c r="J27" s="17">
        <f t="shared" si="0"/>
        <v>893</v>
      </c>
      <c r="K27" s="21">
        <v>69.900000000000006</v>
      </c>
      <c r="L27" s="22">
        <f t="shared" si="1"/>
        <v>62420.700000000004</v>
      </c>
      <c r="M27" s="27">
        <v>26</v>
      </c>
      <c r="N27" s="7">
        <v>26</v>
      </c>
      <c r="O27" s="7">
        <v>52</v>
      </c>
      <c r="P27" s="7">
        <v>78</v>
      </c>
      <c r="Q27" s="7">
        <v>100</v>
      </c>
      <c r="R27" s="7">
        <v>100</v>
      </c>
      <c r="S27" s="7">
        <v>123</v>
      </c>
      <c r="T27" s="7">
        <v>146</v>
      </c>
      <c r="U27" s="7">
        <v>97</v>
      </c>
      <c r="V27" s="7">
        <v>97</v>
      </c>
      <c r="W27" s="28">
        <v>48</v>
      </c>
    </row>
    <row r="28" spans="2:23" ht="20.25" customHeight="1">
      <c r="B28" s="38"/>
      <c r="C28" s="3" t="s">
        <v>63</v>
      </c>
      <c r="D28" s="4" t="s">
        <v>89</v>
      </c>
      <c r="E28" s="4" t="s">
        <v>77</v>
      </c>
      <c r="F28" s="3" t="s">
        <v>30</v>
      </c>
      <c r="G28" s="3" t="s">
        <v>78</v>
      </c>
      <c r="H28" s="3" t="s">
        <v>80</v>
      </c>
      <c r="I28" s="39" t="s">
        <v>65</v>
      </c>
      <c r="J28" s="17">
        <f t="shared" si="0"/>
        <v>1008</v>
      </c>
      <c r="K28" s="21">
        <v>69.900000000000006</v>
      </c>
      <c r="L28" s="22">
        <f t="shared" si="1"/>
        <v>70459.200000000012</v>
      </c>
      <c r="M28" s="27">
        <v>42</v>
      </c>
      <c r="N28" s="7">
        <v>42</v>
      </c>
      <c r="O28" s="7">
        <v>84</v>
      </c>
      <c r="P28" s="7">
        <v>126</v>
      </c>
      <c r="Q28" s="7">
        <v>126</v>
      </c>
      <c r="R28" s="7">
        <v>126</v>
      </c>
      <c r="S28" s="7">
        <v>126</v>
      </c>
      <c r="T28" s="7">
        <v>126</v>
      </c>
      <c r="U28" s="7">
        <v>84</v>
      </c>
      <c r="V28" s="7">
        <v>84</v>
      </c>
      <c r="W28" s="28">
        <v>42</v>
      </c>
    </row>
    <row r="29" spans="2:23" ht="20.25" customHeight="1">
      <c r="B29" s="38"/>
      <c r="C29" s="3" t="s">
        <v>63</v>
      </c>
      <c r="D29" s="4" t="s">
        <v>89</v>
      </c>
      <c r="E29" s="4" t="s">
        <v>77</v>
      </c>
      <c r="F29" s="3" t="s">
        <v>30</v>
      </c>
      <c r="G29" s="3" t="s">
        <v>79</v>
      </c>
      <c r="H29" s="3" t="s">
        <v>81</v>
      </c>
      <c r="I29" s="39" t="s">
        <v>65</v>
      </c>
      <c r="J29" s="17">
        <f t="shared" si="0"/>
        <v>1000</v>
      </c>
      <c r="K29" s="21">
        <v>69.900000000000006</v>
      </c>
      <c r="L29" s="22">
        <f t="shared" si="1"/>
        <v>69900</v>
      </c>
      <c r="M29" s="27">
        <v>21</v>
      </c>
      <c r="N29" s="7">
        <v>21</v>
      </c>
      <c r="O29" s="7">
        <v>42</v>
      </c>
      <c r="P29" s="7">
        <v>63</v>
      </c>
      <c r="Q29" s="7">
        <v>104</v>
      </c>
      <c r="R29" s="7">
        <v>104</v>
      </c>
      <c r="S29" s="7">
        <v>149</v>
      </c>
      <c r="T29" s="7">
        <v>186</v>
      </c>
      <c r="U29" s="7">
        <v>124</v>
      </c>
      <c r="V29" s="7">
        <v>124</v>
      </c>
      <c r="W29" s="28">
        <v>62</v>
      </c>
    </row>
    <row r="30" spans="2:23" ht="20.25" customHeight="1">
      <c r="B30" s="38"/>
      <c r="C30" s="3" t="s">
        <v>63</v>
      </c>
      <c r="D30" s="4" t="s">
        <v>90</v>
      </c>
      <c r="E30" s="4" t="s">
        <v>82</v>
      </c>
      <c r="F30" s="3" t="s">
        <v>30</v>
      </c>
      <c r="G30" s="3">
        <v>9002</v>
      </c>
      <c r="H30" s="3" t="s">
        <v>83</v>
      </c>
      <c r="I30" s="39" t="s">
        <v>62</v>
      </c>
      <c r="J30" s="17">
        <f t="shared" si="0"/>
        <v>1008</v>
      </c>
      <c r="K30" s="21">
        <v>69.900000000000006</v>
      </c>
      <c r="L30" s="22">
        <f t="shared" si="1"/>
        <v>70459.200000000012</v>
      </c>
      <c r="M30" s="27"/>
      <c r="N30" s="7"/>
      <c r="O30" s="7"/>
      <c r="P30" s="7"/>
      <c r="Q30" s="7">
        <v>84</v>
      </c>
      <c r="R30" s="7">
        <v>84</v>
      </c>
      <c r="S30" s="7">
        <v>168</v>
      </c>
      <c r="T30" s="7">
        <v>252</v>
      </c>
      <c r="U30" s="7">
        <v>168</v>
      </c>
      <c r="V30" s="7">
        <v>168</v>
      </c>
      <c r="W30" s="28">
        <v>84</v>
      </c>
    </row>
    <row r="31" spans="2:23" ht="20.25" customHeight="1">
      <c r="B31" s="38"/>
      <c r="C31" s="3" t="s">
        <v>63</v>
      </c>
      <c r="D31" s="4" t="s">
        <v>90</v>
      </c>
      <c r="E31" s="4" t="s">
        <v>82</v>
      </c>
      <c r="F31" s="3" t="s">
        <v>30</v>
      </c>
      <c r="G31" s="3">
        <v>9009</v>
      </c>
      <c r="H31" s="3" t="s">
        <v>84</v>
      </c>
      <c r="I31" s="39" t="s">
        <v>65</v>
      </c>
      <c r="J31" s="17">
        <f t="shared" si="0"/>
        <v>1008</v>
      </c>
      <c r="K31" s="21">
        <v>69.900000000000006</v>
      </c>
      <c r="L31" s="22">
        <f t="shared" si="1"/>
        <v>70459.200000000012</v>
      </c>
      <c r="M31" s="27">
        <v>84</v>
      </c>
      <c r="N31" s="7">
        <v>84</v>
      </c>
      <c r="O31" s="7">
        <v>168</v>
      </c>
      <c r="P31" s="7">
        <v>252</v>
      </c>
      <c r="Q31" s="7">
        <v>168</v>
      </c>
      <c r="R31" s="7">
        <v>168</v>
      </c>
      <c r="S31" s="7">
        <v>84</v>
      </c>
      <c r="T31" s="7"/>
      <c r="U31" s="7"/>
      <c r="V31" s="7"/>
      <c r="W31" s="28"/>
    </row>
    <row r="32" spans="2:23" ht="20.25" customHeight="1">
      <c r="B32" s="38"/>
      <c r="C32" s="3" t="s">
        <v>63</v>
      </c>
      <c r="D32" s="4" t="s">
        <v>91</v>
      </c>
      <c r="E32" s="4" t="s">
        <v>85</v>
      </c>
      <c r="F32" s="3" t="s">
        <v>30</v>
      </c>
      <c r="G32" s="3"/>
      <c r="H32" s="3" t="s">
        <v>84</v>
      </c>
      <c r="I32" s="39" t="s">
        <v>65</v>
      </c>
      <c r="J32" s="17">
        <f t="shared" si="0"/>
        <v>1008</v>
      </c>
      <c r="K32" s="21">
        <v>69.900000000000006</v>
      </c>
      <c r="L32" s="22">
        <f t="shared" si="1"/>
        <v>70459.200000000012</v>
      </c>
      <c r="M32" s="27">
        <v>84</v>
      </c>
      <c r="N32" s="7">
        <v>84</v>
      </c>
      <c r="O32" s="7">
        <v>168</v>
      </c>
      <c r="P32" s="7">
        <v>252</v>
      </c>
      <c r="Q32" s="7">
        <v>168</v>
      </c>
      <c r="R32" s="7">
        <v>168</v>
      </c>
      <c r="S32" s="7">
        <v>84</v>
      </c>
      <c r="T32" s="7"/>
      <c r="U32" s="7"/>
      <c r="V32" s="7"/>
      <c r="W32" s="28"/>
    </row>
    <row r="33" spans="2:23" ht="20.25" customHeight="1">
      <c r="B33" s="38"/>
      <c r="C33" s="3" t="s">
        <v>63</v>
      </c>
      <c r="D33" s="4" t="s">
        <v>91</v>
      </c>
      <c r="E33" s="4" t="s">
        <v>85</v>
      </c>
      <c r="F33" s="3" t="s">
        <v>30</v>
      </c>
      <c r="G33" s="3"/>
      <c r="H33" s="3" t="s">
        <v>86</v>
      </c>
      <c r="I33" s="39" t="s">
        <v>65</v>
      </c>
      <c r="J33" s="17">
        <f t="shared" si="0"/>
        <v>1000</v>
      </c>
      <c r="K33" s="21">
        <v>69.900000000000006</v>
      </c>
      <c r="L33" s="22">
        <f t="shared" si="1"/>
        <v>69900</v>
      </c>
      <c r="M33" s="27">
        <v>21</v>
      </c>
      <c r="N33" s="7">
        <v>21</v>
      </c>
      <c r="O33" s="7">
        <v>42</v>
      </c>
      <c r="P33" s="7">
        <v>63</v>
      </c>
      <c r="Q33" s="7">
        <v>104</v>
      </c>
      <c r="R33" s="7">
        <v>104</v>
      </c>
      <c r="S33" s="7">
        <v>149</v>
      </c>
      <c r="T33" s="7">
        <v>186</v>
      </c>
      <c r="U33" s="7">
        <v>124</v>
      </c>
      <c r="V33" s="7">
        <v>124</v>
      </c>
      <c r="W33" s="28">
        <v>62</v>
      </c>
    </row>
    <row r="34" spans="2:23" ht="111.95" customHeight="1">
      <c r="B34" s="38"/>
      <c r="C34" s="3" t="s">
        <v>64</v>
      </c>
      <c r="D34" s="4" t="s">
        <v>40</v>
      </c>
      <c r="E34" s="4" t="s">
        <v>41</v>
      </c>
      <c r="F34" s="3" t="s">
        <v>8</v>
      </c>
      <c r="G34" s="3">
        <v>890</v>
      </c>
      <c r="H34" s="3" t="s">
        <v>43</v>
      </c>
      <c r="I34" s="39" t="s">
        <v>88</v>
      </c>
      <c r="J34" s="17">
        <f t="shared" si="0"/>
        <v>708</v>
      </c>
      <c r="K34" s="21">
        <v>199.9</v>
      </c>
      <c r="L34" s="22">
        <f t="shared" si="1"/>
        <v>141529.20000000001</v>
      </c>
      <c r="M34" s="27">
        <v>59</v>
      </c>
      <c r="N34" s="7">
        <v>55</v>
      </c>
      <c r="O34" s="7">
        <v>114</v>
      </c>
      <c r="P34" s="7">
        <v>177</v>
      </c>
      <c r="Q34" s="7">
        <v>118</v>
      </c>
      <c r="R34" s="7">
        <v>122</v>
      </c>
      <c r="S34" s="7">
        <v>63</v>
      </c>
      <c r="T34" s="7"/>
      <c r="U34" s="7"/>
      <c r="V34" s="7"/>
      <c r="W34" s="28"/>
    </row>
    <row r="35" spans="2:23" ht="111.95" customHeight="1">
      <c r="B35" s="38"/>
      <c r="C35" s="3" t="s">
        <v>64</v>
      </c>
      <c r="D35" s="4" t="s">
        <v>40</v>
      </c>
      <c r="E35" s="4" t="s">
        <v>41</v>
      </c>
      <c r="F35" s="3" t="s">
        <v>8</v>
      </c>
      <c r="G35" s="3">
        <v>420</v>
      </c>
      <c r="H35" s="3" t="s">
        <v>33</v>
      </c>
      <c r="I35" s="39" t="s">
        <v>88</v>
      </c>
      <c r="J35" s="17">
        <f t="shared" si="0"/>
        <v>799</v>
      </c>
      <c r="K35" s="21">
        <v>199.9</v>
      </c>
      <c r="L35" s="22">
        <f t="shared" si="1"/>
        <v>159720.1</v>
      </c>
      <c r="M35" s="27">
        <v>68</v>
      </c>
      <c r="N35" s="7">
        <v>63</v>
      </c>
      <c r="O35" s="7">
        <v>132</v>
      </c>
      <c r="P35" s="7">
        <v>192</v>
      </c>
      <c r="Q35" s="7">
        <v>134</v>
      </c>
      <c r="R35" s="7">
        <v>138</v>
      </c>
      <c r="S35" s="7">
        <v>72</v>
      </c>
      <c r="T35" s="7"/>
      <c r="U35" s="7"/>
      <c r="V35" s="7"/>
      <c r="W35" s="28"/>
    </row>
    <row r="36" spans="2:23" ht="111.95" customHeight="1">
      <c r="B36" s="38"/>
      <c r="C36" s="3" t="s">
        <v>64</v>
      </c>
      <c r="D36" s="4" t="s">
        <v>40</v>
      </c>
      <c r="E36" s="4" t="s">
        <v>41</v>
      </c>
      <c r="F36" s="3" t="s">
        <v>8</v>
      </c>
      <c r="G36" s="3">
        <v>290</v>
      </c>
      <c r="H36" s="3" t="s">
        <v>42</v>
      </c>
      <c r="I36" s="39" t="s">
        <v>88</v>
      </c>
      <c r="J36" s="17">
        <f t="shared" si="0"/>
        <v>770</v>
      </c>
      <c r="K36" s="21">
        <v>199.9</v>
      </c>
      <c r="L36" s="22">
        <f t="shared" si="1"/>
        <v>153923</v>
      </c>
      <c r="M36" s="27">
        <v>64</v>
      </c>
      <c r="N36" s="7">
        <v>60</v>
      </c>
      <c r="O36" s="7">
        <v>124</v>
      </c>
      <c r="P36" s="7">
        <v>193</v>
      </c>
      <c r="Q36" s="7">
        <v>128</v>
      </c>
      <c r="R36" s="7">
        <v>133</v>
      </c>
      <c r="S36" s="7">
        <v>68</v>
      </c>
      <c r="T36" s="7"/>
      <c r="U36" s="7"/>
      <c r="V36" s="7"/>
      <c r="W36" s="28"/>
    </row>
    <row r="37" spans="2:23" ht="111.95" customHeight="1">
      <c r="B37" s="38"/>
      <c r="C37" s="3" t="s">
        <v>64</v>
      </c>
      <c r="D37" s="4" t="s">
        <v>44</v>
      </c>
      <c r="E37" s="4" t="s">
        <v>45</v>
      </c>
      <c r="F37" s="3" t="s">
        <v>8</v>
      </c>
      <c r="G37" s="3">
        <v>100</v>
      </c>
      <c r="H37" s="3" t="s">
        <v>3</v>
      </c>
      <c r="I37" s="39" t="s">
        <v>88</v>
      </c>
      <c r="J37" s="17">
        <f t="shared" si="0"/>
        <v>749</v>
      </c>
      <c r="K37" s="21">
        <v>199.9</v>
      </c>
      <c r="L37" s="22">
        <f t="shared" si="1"/>
        <v>149725.1</v>
      </c>
      <c r="M37" s="27">
        <v>62</v>
      </c>
      <c r="N37" s="7">
        <v>57</v>
      </c>
      <c r="O37" s="7">
        <v>120</v>
      </c>
      <c r="P37" s="7">
        <v>188</v>
      </c>
      <c r="Q37" s="7">
        <v>125</v>
      </c>
      <c r="R37" s="7">
        <v>130</v>
      </c>
      <c r="S37" s="7">
        <v>67</v>
      </c>
      <c r="T37" s="7"/>
      <c r="U37" s="7"/>
      <c r="V37" s="7"/>
      <c r="W37" s="28"/>
    </row>
    <row r="38" spans="2:23" ht="111.95" customHeight="1">
      <c r="B38" s="38"/>
      <c r="C38" s="3" t="s">
        <v>64</v>
      </c>
      <c r="D38" s="4" t="s">
        <v>46</v>
      </c>
      <c r="E38" s="4" t="s">
        <v>47</v>
      </c>
      <c r="F38" s="3" t="s">
        <v>8</v>
      </c>
      <c r="G38" s="3">
        <v>100</v>
      </c>
      <c r="H38" s="3" t="s">
        <v>3</v>
      </c>
      <c r="I38" s="39" t="s">
        <v>88</v>
      </c>
      <c r="J38" s="17">
        <f t="shared" si="0"/>
        <v>763</v>
      </c>
      <c r="K38" s="21">
        <v>199.9</v>
      </c>
      <c r="L38" s="22">
        <f t="shared" si="1"/>
        <v>152523.70000000001</v>
      </c>
      <c r="M38" s="27">
        <v>63</v>
      </c>
      <c r="N38" s="7">
        <v>58</v>
      </c>
      <c r="O38" s="7">
        <v>122</v>
      </c>
      <c r="P38" s="7">
        <v>191</v>
      </c>
      <c r="Q38" s="7">
        <v>128</v>
      </c>
      <c r="R38" s="7">
        <v>132</v>
      </c>
      <c r="S38" s="7">
        <v>69</v>
      </c>
      <c r="T38" s="7"/>
      <c r="U38" s="7"/>
      <c r="V38" s="7"/>
      <c r="W38" s="28"/>
    </row>
    <row r="39" spans="2:23" ht="111.95" customHeight="1">
      <c r="B39" s="38"/>
      <c r="C39" s="3" t="s">
        <v>64</v>
      </c>
      <c r="D39" s="4" t="s">
        <v>48</v>
      </c>
      <c r="E39" s="4" t="s">
        <v>49</v>
      </c>
      <c r="F39" s="3" t="s">
        <v>20</v>
      </c>
      <c r="G39" s="3">
        <v>3030</v>
      </c>
      <c r="H39" s="3" t="s">
        <v>50</v>
      </c>
      <c r="I39" s="39" t="s">
        <v>88</v>
      </c>
      <c r="J39" s="17">
        <f t="shared" si="0"/>
        <v>722</v>
      </c>
      <c r="K39" s="21">
        <v>199.9</v>
      </c>
      <c r="L39" s="22">
        <f t="shared" si="1"/>
        <v>144327.80000000002</v>
      </c>
      <c r="M39" s="27">
        <v>60</v>
      </c>
      <c r="N39" s="7">
        <v>56</v>
      </c>
      <c r="O39" s="7">
        <v>116</v>
      </c>
      <c r="P39" s="7">
        <v>181</v>
      </c>
      <c r="Q39" s="7">
        <v>120</v>
      </c>
      <c r="R39" s="7">
        <v>125</v>
      </c>
      <c r="S39" s="7">
        <v>64</v>
      </c>
      <c r="T39" s="7"/>
      <c r="U39" s="7"/>
      <c r="V39" s="7"/>
      <c r="W39" s="28"/>
    </row>
    <row r="40" spans="2:23" ht="111.95" customHeight="1">
      <c r="B40" s="38"/>
      <c r="C40" s="3" t="s">
        <v>64</v>
      </c>
      <c r="D40" s="4" t="s">
        <v>51</v>
      </c>
      <c r="E40" s="4" t="s">
        <v>52</v>
      </c>
      <c r="F40" s="3" t="s">
        <v>20</v>
      </c>
      <c r="G40" s="3">
        <v>3042</v>
      </c>
      <c r="H40" s="3" t="s">
        <v>53</v>
      </c>
      <c r="I40" s="39" t="s">
        <v>88</v>
      </c>
      <c r="J40" s="17">
        <f t="shared" si="0"/>
        <v>722</v>
      </c>
      <c r="K40" s="21">
        <v>199.9</v>
      </c>
      <c r="L40" s="22">
        <f t="shared" si="1"/>
        <v>144327.80000000002</v>
      </c>
      <c r="M40" s="27">
        <v>60</v>
      </c>
      <c r="N40" s="7">
        <v>56</v>
      </c>
      <c r="O40" s="7">
        <v>116</v>
      </c>
      <c r="P40" s="7">
        <v>181</v>
      </c>
      <c r="Q40" s="7">
        <v>120</v>
      </c>
      <c r="R40" s="7">
        <v>125</v>
      </c>
      <c r="S40" s="7">
        <v>64</v>
      </c>
      <c r="T40" s="7"/>
      <c r="U40" s="7"/>
      <c r="V40" s="7"/>
      <c r="W40" s="28"/>
    </row>
    <row r="41" spans="2:23" ht="111.95" customHeight="1">
      <c r="B41" s="38"/>
      <c r="C41" s="3" t="s">
        <v>64</v>
      </c>
      <c r="D41" s="4" t="s">
        <v>51</v>
      </c>
      <c r="E41" s="4" t="s">
        <v>52</v>
      </c>
      <c r="F41" s="3" t="s">
        <v>20</v>
      </c>
      <c r="G41" s="3"/>
      <c r="H41" s="3" t="s">
        <v>87</v>
      </c>
      <c r="I41" s="39" t="s">
        <v>88</v>
      </c>
      <c r="J41" s="17">
        <f t="shared" si="0"/>
        <v>960</v>
      </c>
      <c r="K41" s="21">
        <v>199.9</v>
      </c>
      <c r="L41" s="22">
        <f t="shared" si="1"/>
        <v>191904</v>
      </c>
      <c r="M41" s="27">
        <v>80</v>
      </c>
      <c r="N41" s="7">
        <v>76</v>
      </c>
      <c r="O41" s="7">
        <v>156</v>
      </c>
      <c r="P41" s="7">
        <v>240</v>
      </c>
      <c r="Q41" s="7">
        <v>160</v>
      </c>
      <c r="R41" s="7">
        <v>164</v>
      </c>
      <c r="S41" s="7">
        <v>84</v>
      </c>
      <c r="T41" s="7"/>
      <c r="U41" s="7"/>
      <c r="V41" s="7"/>
      <c r="W41" s="28"/>
    </row>
    <row r="42" spans="2:23" ht="111.95" customHeight="1">
      <c r="B42" s="38"/>
      <c r="C42" s="3" t="s">
        <v>64</v>
      </c>
      <c r="D42" s="4" t="s">
        <v>54</v>
      </c>
      <c r="E42" s="4" t="s">
        <v>55</v>
      </c>
      <c r="F42" s="3" t="s">
        <v>26</v>
      </c>
      <c r="G42" s="3">
        <v>901</v>
      </c>
      <c r="H42" s="3" t="s">
        <v>10</v>
      </c>
      <c r="I42" s="39" t="s">
        <v>88</v>
      </c>
      <c r="J42" s="17">
        <f t="shared" si="0"/>
        <v>942</v>
      </c>
      <c r="K42" s="21">
        <v>89.9</v>
      </c>
      <c r="L42" s="22">
        <f t="shared" si="1"/>
        <v>84685.8</v>
      </c>
      <c r="M42" s="27">
        <v>78</v>
      </c>
      <c r="N42" s="7">
        <v>73</v>
      </c>
      <c r="O42" s="7">
        <v>152</v>
      </c>
      <c r="P42" s="7">
        <v>236</v>
      </c>
      <c r="Q42" s="7">
        <v>157</v>
      </c>
      <c r="R42" s="7">
        <v>162</v>
      </c>
      <c r="S42" s="7">
        <v>84</v>
      </c>
      <c r="T42" s="7"/>
      <c r="U42" s="7"/>
      <c r="V42" s="7"/>
      <c r="W42" s="28"/>
    </row>
    <row r="43" spans="2:23" ht="111.95" customHeight="1">
      <c r="B43" s="38"/>
      <c r="C43" s="3" t="s">
        <v>64</v>
      </c>
      <c r="D43" s="4" t="s">
        <v>54</v>
      </c>
      <c r="E43" s="4" t="s">
        <v>55</v>
      </c>
      <c r="F43" s="3" t="s">
        <v>26</v>
      </c>
      <c r="G43" s="3">
        <v>621</v>
      </c>
      <c r="H43" s="3" t="s">
        <v>4</v>
      </c>
      <c r="I43" s="39" t="s">
        <v>88</v>
      </c>
      <c r="J43" s="17">
        <f t="shared" si="0"/>
        <v>862</v>
      </c>
      <c r="K43" s="21">
        <v>89.9</v>
      </c>
      <c r="L43" s="22">
        <f t="shared" si="1"/>
        <v>77493.8</v>
      </c>
      <c r="M43" s="27">
        <v>71</v>
      </c>
      <c r="N43" s="7">
        <v>66</v>
      </c>
      <c r="O43" s="7">
        <v>139</v>
      </c>
      <c r="P43" s="7">
        <v>217</v>
      </c>
      <c r="Q43" s="7">
        <v>144</v>
      </c>
      <c r="R43" s="7">
        <v>148</v>
      </c>
      <c r="S43" s="7">
        <v>77</v>
      </c>
      <c r="T43" s="7"/>
      <c r="U43" s="7"/>
      <c r="V43" s="7"/>
      <c r="W43" s="28"/>
    </row>
    <row r="44" spans="2:23" ht="111.95" customHeight="1">
      <c r="B44" s="38"/>
      <c r="C44" s="3" t="s">
        <v>64</v>
      </c>
      <c r="D44" s="4" t="s">
        <v>54</v>
      </c>
      <c r="E44" s="4" t="s">
        <v>55</v>
      </c>
      <c r="F44" s="3" t="s">
        <v>26</v>
      </c>
      <c r="G44" s="3">
        <v>505</v>
      </c>
      <c r="H44" s="3" t="s">
        <v>34</v>
      </c>
      <c r="I44" s="39" t="s">
        <v>88</v>
      </c>
      <c r="J44" s="17">
        <f t="shared" si="0"/>
        <v>942</v>
      </c>
      <c r="K44" s="21">
        <v>89.9</v>
      </c>
      <c r="L44" s="22">
        <f t="shared" si="1"/>
        <v>84685.8</v>
      </c>
      <c r="M44" s="27">
        <v>78</v>
      </c>
      <c r="N44" s="7">
        <v>73</v>
      </c>
      <c r="O44" s="7">
        <v>152</v>
      </c>
      <c r="P44" s="7">
        <v>236</v>
      </c>
      <c r="Q44" s="7">
        <v>157</v>
      </c>
      <c r="R44" s="7">
        <v>162</v>
      </c>
      <c r="S44" s="7">
        <v>84</v>
      </c>
      <c r="T44" s="7"/>
      <c r="U44" s="7"/>
      <c r="V44" s="7"/>
      <c r="W44" s="28"/>
    </row>
    <row r="45" spans="2:23" ht="111.95" customHeight="1">
      <c r="B45" s="38"/>
      <c r="C45" s="3" t="s">
        <v>64</v>
      </c>
      <c r="D45" s="4" t="s">
        <v>54</v>
      </c>
      <c r="E45" s="4" t="s">
        <v>55</v>
      </c>
      <c r="F45" s="3" t="s">
        <v>26</v>
      </c>
      <c r="G45" s="3">
        <v>420</v>
      </c>
      <c r="H45" s="3" t="s">
        <v>33</v>
      </c>
      <c r="I45" s="39" t="s">
        <v>88</v>
      </c>
      <c r="J45" s="17">
        <f t="shared" si="0"/>
        <v>934</v>
      </c>
      <c r="K45" s="21">
        <v>89.9</v>
      </c>
      <c r="L45" s="22">
        <f t="shared" si="1"/>
        <v>83966.6</v>
      </c>
      <c r="M45" s="27">
        <v>78</v>
      </c>
      <c r="N45" s="7">
        <v>71</v>
      </c>
      <c r="O45" s="7">
        <v>150</v>
      </c>
      <c r="P45" s="7">
        <v>234</v>
      </c>
      <c r="Q45" s="7">
        <v>156</v>
      </c>
      <c r="R45" s="7">
        <v>161</v>
      </c>
      <c r="S45" s="7">
        <v>84</v>
      </c>
      <c r="T45" s="7"/>
      <c r="U45" s="7"/>
      <c r="V45" s="7"/>
      <c r="W45" s="28"/>
    </row>
    <row r="46" spans="2:23" ht="111.95" customHeight="1" thickBot="1">
      <c r="B46" s="40"/>
      <c r="C46" s="41" t="s">
        <v>64</v>
      </c>
      <c r="D46" s="42" t="s">
        <v>54</v>
      </c>
      <c r="E46" s="42" t="s">
        <v>55</v>
      </c>
      <c r="F46" s="41" t="s">
        <v>26</v>
      </c>
      <c r="G46" s="41">
        <v>300</v>
      </c>
      <c r="H46" s="41" t="s">
        <v>39</v>
      </c>
      <c r="I46" s="43" t="s">
        <v>88</v>
      </c>
      <c r="J46" s="18">
        <f t="shared" si="0"/>
        <v>1305</v>
      </c>
      <c r="K46" s="23">
        <v>89.9</v>
      </c>
      <c r="L46" s="24">
        <f t="shared" si="1"/>
        <v>117319.50000000001</v>
      </c>
      <c r="M46" s="27">
        <v>108</v>
      </c>
      <c r="N46" s="7">
        <v>104</v>
      </c>
      <c r="O46" s="7">
        <v>214</v>
      </c>
      <c r="P46" s="7">
        <v>327</v>
      </c>
      <c r="Q46" s="7">
        <v>218</v>
      </c>
      <c r="R46" s="7">
        <v>221</v>
      </c>
      <c r="S46" s="7">
        <v>113</v>
      </c>
      <c r="T46" s="7"/>
      <c r="U46" s="7"/>
      <c r="V46" s="7"/>
      <c r="W46" s="28"/>
    </row>
    <row r="47" spans="2:23" ht="36.75" customHeight="1" thickBot="1">
      <c r="B47" s="45" t="s">
        <v>99</v>
      </c>
      <c r="C47" s="46"/>
      <c r="D47" s="46"/>
      <c r="E47" s="46"/>
      <c r="F47" s="46"/>
      <c r="G47" s="46"/>
      <c r="H47" s="46"/>
      <c r="I47" s="47"/>
      <c r="J47" s="44">
        <f>SUM(J3:J46)</f>
        <v>40406</v>
      </c>
      <c r="K47" s="15">
        <f>L47/J47</f>
        <v>123.16634658219077</v>
      </c>
      <c r="L47" s="14">
        <f>SUM(L3:L46)</f>
        <v>4976659.4000000004</v>
      </c>
      <c r="M47" s="6">
        <f t="shared" ref="M47:W47" si="2">SUM(M3:M46)</f>
        <v>1411</v>
      </c>
      <c r="N47" s="6">
        <f t="shared" si="2"/>
        <v>1350</v>
      </c>
      <c r="O47" s="6">
        <f t="shared" si="2"/>
        <v>2772</v>
      </c>
      <c r="P47" s="6">
        <f t="shared" si="2"/>
        <v>4241</v>
      </c>
      <c r="Q47" s="6">
        <f t="shared" si="2"/>
        <v>4781</v>
      </c>
      <c r="R47" s="6">
        <f t="shared" si="2"/>
        <v>4852</v>
      </c>
      <c r="S47" s="6">
        <f t="shared" si="2"/>
        <v>5407</v>
      </c>
      <c r="T47" s="6">
        <f t="shared" si="2"/>
        <v>5856</v>
      </c>
      <c r="U47" s="6">
        <f t="shared" si="2"/>
        <v>3905</v>
      </c>
      <c r="V47" s="6">
        <f t="shared" si="2"/>
        <v>3889</v>
      </c>
      <c r="W47" s="6">
        <f t="shared" si="2"/>
        <v>1942</v>
      </c>
    </row>
  </sheetData>
  <mergeCells count="2">
    <mergeCell ref="B47:I47"/>
    <mergeCell ref="B1:W1"/>
  </mergeCells>
  <phoneticPr fontId="1" type="noConversion"/>
  <pageMargins left="0.19685039370078741" right="0.19685039370078741" top="0.39370078740157483" bottom="0.39370078740157483" header="0" footer="0"/>
  <pageSetup paperSize="9" scale="52" fitToHeight="1000" orientation="landscape" r:id="rId1"/>
  <headerFooter scaleWithDoc="0" alignWithMargins="0">
    <oddHeader>&amp;A</oddHeader>
    <oddFooter>Page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V1969  FOOTWEAR </vt:lpstr>
      <vt:lpstr>'V1969  FOOTWEAR 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2025-02-17T11:47:10Z</cp:lastPrinted>
  <dcterms:created xsi:type="dcterms:W3CDTF">2024-07-05T08:28:52Z</dcterms:created>
  <dcterms:modified xsi:type="dcterms:W3CDTF">2025-02-18T11:14:12Z</dcterms:modified>
</cp:coreProperties>
</file>